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dupont\OneDrive\esclave\my documents\excel spreadsheets\coop projects\VOC_CCI\isoperm calculator\edited files\FINAL EDITED FILES\"/>
    </mc:Choice>
  </mc:AlternateContent>
  <bookViews>
    <workbookView xWindow="28680" yWindow="-120" windowWidth="29040" windowHeight="17640" tabRatio="790"/>
  </bookViews>
  <sheets>
    <sheet name="Introduction" sheetId="33" r:id="rId1"/>
    <sheet name="Isoperm" sheetId="30" r:id="rId2"/>
    <sheet name="Bibliographie" sheetId="44" r:id="rId3"/>
    <sheet name="C1" sheetId="45" state="hidden" r:id="rId4"/>
  </sheets>
  <definedNames>
    <definedName name="_Hlk157672933" localSheetId="2">Bibliographie!$A$3</definedName>
    <definedName name="_Hlk160615885" localSheetId="0">Introduction!$A$8</definedName>
    <definedName name="_Hlk164949120" localSheetId="0">Introduction!$C$4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30" l="1"/>
  <c r="F19" i="30"/>
  <c r="F18" i="30"/>
  <c r="F17" i="30"/>
  <c r="F15" i="30"/>
  <c r="F14" i="30"/>
  <c r="F13" i="30"/>
  <c r="F11" i="30"/>
  <c r="F10" i="30"/>
  <c r="F9" i="30"/>
  <c r="C23" i="45"/>
  <c r="C28" i="45"/>
  <c r="F29" i="45"/>
  <c r="H23" i="45"/>
  <c r="G23" i="45"/>
  <c r="F23" i="45" s="1"/>
  <c r="H22" i="45"/>
  <c r="F22" i="30" s="1"/>
  <c r="G22" i="45"/>
  <c r="F22" i="45" s="1"/>
  <c r="H21" i="45"/>
  <c r="F21" i="30" s="1"/>
  <c r="G21" i="45"/>
  <c r="F21" i="45" s="1"/>
  <c r="G19" i="45"/>
  <c r="F19" i="45" s="1"/>
  <c r="G18" i="45"/>
  <c r="G17" i="45"/>
  <c r="F17" i="45" s="1"/>
  <c r="G15" i="45"/>
  <c r="F15" i="45" s="1"/>
  <c r="G14" i="45"/>
  <c r="F14" i="45" s="1"/>
  <c r="G13" i="45"/>
  <c r="F13" i="45" s="1"/>
  <c r="G11" i="45"/>
  <c r="F11" i="45" s="1"/>
  <c r="G10" i="45"/>
  <c r="F10" i="45" s="1"/>
  <c r="G9" i="45"/>
  <c r="F9" i="45" s="1"/>
  <c r="G27" i="45" l="1"/>
  <c r="G26" i="45"/>
  <c r="I28" i="45"/>
  <c r="F18" i="45"/>
  <c r="G28" i="45"/>
  <c r="H27" i="45"/>
  <c r="I27" i="45"/>
  <c r="I26" i="45"/>
  <c r="H26" i="45"/>
  <c r="H28" i="45" l="1"/>
  <c r="I29" i="45"/>
  <c r="H29" i="45"/>
  <c r="G29" i="45"/>
</calcChain>
</file>

<file path=xl/sharedStrings.xml><?xml version="1.0" encoding="utf-8"?>
<sst xmlns="http://schemas.openxmlformats.org/spreadsheetml/2006/main" count="76" uniqueCount="76">
  <si>
    <t>Scenario</t>
  </si>
  <si>
    <t>1/T2 - 1/T1</t>
  </si>
  <si>
    <t>Celsius</t>
  </si>
  <si>
    <t>Fahrenheit</t>
  </si>
  <si>
    <t>Temp (K)</t>
  </si>
  <si>
    <t>Mechanical pulp papers</t>
  </si>
  <si>
    <t>Type of printing papers</t>
  </si>
  <si>
    <t>Chemical pulp papers</t>
  </si>
  <si>
    <t>activation energy</t>
  </si>
  <si>
    <t>Internal calculation</t>
  </si>
  <si>
    <t>Printing papers</t>
  </si>
  <si>
    <t>Instructions</t>
  </si>
  <si>
    <t>Papers with alkaline fillers</t>
  </si>
  <si>
    <t>Papers with a specific</t>
  </si>
  <si>
    <t>Intermediate</t>
  </si>
  <si>
    <t>same as second sheet</t>
  </si>
  <si>
    <t>for your eyes only</t>
  </si>
  <si>
    <t>Bibliographie</t>
  </si>
  <si>
    <t>Scénario 1</t>
  </si>
  <si>
    <t>Scénario 2</t>
  </si>
  <si>
    <t>Scénario 3</t>
  </si>
  <si>
    <t>Type de papiers d'impression</t>
  </si>
  <si>
    <t>Scénario</t>
  </si>
  <si>
    <t>HR (%)</t>
  </si>
  <si>
    <t>Alcalin</t>
  </si>
  <si>
    <r>
      <t>E</t>
    </r>
    <r>
      <rPr>
        <vertAlign val="subscript"/>
        <sz val="11"/>
        <color theme="1"/>
        <rFont val="Calibri"/>
        <family val="2"/>
        <scheme val="minor"/>
      </rPr>
      <t>a</t>
    </r>
  </si>
  <si>
    <r>
      <t>having an E</t>
    </r>
    <r>
      <rPr>
        <vertAlign val="subscript"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 xml:space="preserve"> of 100 kJ/mol </t>
    </r>
  </si>
  <si>
    <r>
      <t>having an E</t>
    </r>
    <r>
      <rPr>
        <vertAlign val="subscript"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 xml:space="preserve"> of 125 kJ/mol </t>
    </r>
  </si>
  <si>
    <r>
      <t>having an E</t>
    </r>
    <r>
      <rPr>
        <vertAlign val="subscript"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 xml:space="preserve"> of 130 kJ/mol </t>
    </r>
  </si>
  <si>
    <r>
      <t>E</t>
    </r>
    <r>
      <rPr>
        <vertAlign val="subscript"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 xml:space="preserve"> (kJ/mol): </t>
    </r>
  </si>
  <si>
    <t>Convertir</t>
  </si>
  <si>
    <t>en</t>
  </si>
  <si>
    <r>
      <t>Température (</t>
    </r>
    <r>
      <rPr>
        <b/>
        <vertAlign val="superscript"/>
        <sz val="9"/>
        <color theme="1"/>
        <rFont val="Arial"/>
        <family val="2"/>
      </rPr>
      <t>0</t>
    </r>
    <r>
      <rPr>
        <b/>
        <sz val="11"/>
        <color theme="1"/>
        <rFont val="Arial"/>
        <family val="2"/>
      </rPr>
      <t>C)</t>
    </r>
  </si>
  <si>
    <t>Avis de non-responsabilité</t>
  </si>
  <si>
    <t>Reference isoperm to all papers</t>
  </si>
  <si>
    <r>
      <t>E</t>
    </r>
    <r>
      <rPr>
        <vertAlign val="subscript"/>
        <sz val="11"/>
        <color theme="1"/>
        <rFont val="Arial"/>
        <family val="2"/>
      </rPr>
      <t>a</t>
    </r>
    <r>
      <rPr>
        <sz val="11"/>
        <color theme="1"/>
        <rFont val="Arial"/>
        <family val="2"/>
      </rPr>
      <t xml:space="preserve"> (kJ/mol) =  </t>
    </r>
  </si>
  <si>
    <t xml:space="preserve">blanchie ou pâte de coton ayant une </t>
  </si>
  <si>
    <r>
      <t>E</t>
    </r>
    <r>
      <rPr>
        <vertAlign val="subscript"/>
        <sz val="11"/>
        <color theme="1"/>
        <rFont val="Arial"/>
        <family val="2"/>
      </rPr>
      <t>a</t>
    </r>
    <r>
      <rPr>
        <sz val="11"/>
        <color theme="1"/>
        <rFont val="Arial"/>
        <family val="2"/>
      </rPr>
      <t xml:space="preserve"> de 125 kJ/mol </t>
    </r>
  </si>
  <si>
    <r>
      <t>E</t>
    </r>
    <r>
      <rPr>
        <vertAlign val="subscript"/>
        <sz val="11"/>
        <color theme="1"/>
        <rFont val="Arial"/>
        <family val="2"/>
      </rPr>
      <t>a</t>
    </r>
    <r>
      <rPr>
        <sz val="11"/>
        <color theme="1"/>
        <rFont val="Arial"/>
        <family val="2"/>
      </rPr>
      <t xml:space="preserve"> de 130 kJ/mol </t>
    </r>
  </si>
  <si>
    <t xml:space="preserve">3. Papers alcalins à base de pâte chimique </t>
  </si>
  <si>
    <t xml:space="preserve">2. Papiers neutres ou acides à base de </t>
  </si>
  <si>
    <t xml:space="preserve">pâte chimique blanchie ayant une </t>
  </si>
  <si>
    <t xml:space="preserve">1. Papiers acides à base de pâte </t>
  </si>
  <si>
    <r>
      <t>mécanique ayant une E</t>
    </r>
    <r>
      <rPr>
        <vertAlign val="subscript"/>
        <sz val="11"/>
        <color theme="1"/>
        <rFont val="Arial"/>
        <family val="2"/>
      </rPr>
      <t>a</t>
    </r>
    <r>
      <rPr>
        <sz val="11"/>
        <color theme="1"/>
        <rFont val="Arial"/>
        <family val="2"/>
      </rPr>
      <t xml:space="preserve"> de 100 kJ/mol </t>
    </r>
  </si>
  <si>
    <t>Isoperme de référence pour tous les papiers</t>
  </si>
  <si>
    <t>Isoperme</t>
  </si>
  <si>
    <t>Pâe mécanique</t>
  </si>
  <si>
    <t xml:space="preserve"> Pâte chimique</t>
  </si>
  <si>
    <r>
      <t>4. Papier dont une E</t>
    </r>
    <r>
      <rPr>
        <vertAlign val="subscript"/>
        <sz val="11"/>
        <color theme="1"/>
        <rFont val="Arial"/>
        <family val="2"/>
      </rPr>
      <t>a</t>
    </r>
    <r>
      <rPr>
        <sz val="11"/>
        <color theme="1"/>
        <rFont val="Arial"/>
        <family val="2"/>
      </rPr>
      <t xml:space="preserve"> est spécifiquement </t>
    </r>
  </si>
  <si>
    <t xml:space="preserve">attribuée (entre 90 et 140 Kj/mol) </t>
  </si>
  <si>
    <t>Outil de calcul de la permanence du papier</t>
  </si>
  <si>
    <t xml:space="preserve">Jean Tétreault (ICC) et Anne-Laurence Dupont (CRC CNRS) </t>
  </si>
  <si>
    <t>Description</t>
  </si>
  <si>
    <t xml:space="preserve">Isoperm </t>
  </si>
  <si>
    <t>Où</t>
  </si>
  <si>
    <t>HR = humidité relative d’intérêt (fraction)</t>
  </si>
  <si>
    <t>R = constante universelle des gaz parfaits (kJ/mol K)</t>
  </si>
  <si>
    <t>e = constante, équivaut à environ 2,71828</t>
  </si>
  <si>
    <r>
      <t>E</t>
    </r>
    <r>
      <rPr>
        <vertAlign val="subscript"/>
        <sz val="12"/>
        <color theme="1"/>
        <rFont val="Arial"/>
        <family val="2"/>
      </rPr>
      <t>a</t>
    </r>
    <r>
      <rPr>
        <sz val="12"/>
        <color theme="1"/>
        <rFont val="Arial"/>
        <family val="2"/>
      </rPr>
      <t xml:space="preserve"> = énergie d’activation (kJ/mol)</t>
    </r>
  </si>
  <si>
    <r>
      <t>T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 xml:space="preserve"> = température d’intérêt (K)</t>
    </r>
  </si>
  <si>
    <t>L’Outil de calcul de la permanence du papier a été conçu à des fins d’utilisation pratique et doit être utilisé exclusivement comme un outil de référence. L’ICC et le CRC ne fournissent aucune garantie quant à l’exactitude, à la fiabilité et au degré d’exhaustivité de l’outil ou des résultats obtenus avec celui-ci. L’ICC et le CRC déclinent toute responsabilité liée à de quelconques garanties explicites, implicites ou légales ayant trait à l’utilisation des résultats obtenus à l’aide de cet outil dans le cadre de programmes de conservation des établissements du patrimoine.</t>
  </si>
  <si>
    <t>© Gouvernement du Canada, Institut canadien de conservation et Centre de recherche sur la conservation (CRC CNRS), 2024</t>
  </si>
  <si>
    <t>L’HR sélectionnée doit être comprise entre 15 % et 75 %, et la température doit être comprise entre 5 °C et 25 °C. Tout écart par rapport à ces limites compromettra la fiabilité des résultats.</t>
  </si>
  <si>
    <r>
      <t>Entrez l’énergie d’activation (E</t>
    </r>
    <r>
      <rPr>
        <vertAlign val="subscript"/>
        <sz val="12"/>
        <color theme="1"/>
        <rFont val="Arial"/>
        <family val="2"/>
      </rPr>
      <t>a</t>
    </r>
    <r>
      <rPr>
        <sz val="12"/>
        <color theme="1"/>
        <rFont val="Arial"/>
        <family val="2"/>
      </rPr>
      <t xml:space="preserve">) dans la cellule B23. </t>
    </r>
  </si>
  <si>
    <t>L’isoperme correspondant est calculé automatiquement dans la colonne F, en vert, et reporté dans l’histogramme.</t>
  </si>
  <si>
    <r>
      <t>T</t>
    </r>
    <r>
      <rPr>
        <vertAlign val="subscript"/>
        <sz val="12"/>
        <color theme="1"/>
        <rFont val="Arial"/>
        <family val="2"/>
      </rPr>
      <t>1</t>
    </r>
    <r>
      <rPr>
        <sz val="12"/>
        <color theme="1"/>
        <rFont val="Arial"/>
        <family val="2"/>
      </rPr>
      <t xml:space="preserve"> = température de référence : 293,15 Kelvin (K) [= 20 °C]</t>
    </r>
  </si>
  <si>
    <t>Pour les différents types de papier, indiquez l’humidité relative (HR) et la température (T) correspondant aux différents scénarios climatiques dans les cellules jaunes respectives, situées dans les colonnes D et E.</t>
  </si>
  <si>
    <t>Les isopermes ont été mis au point en fonction du temps nécessaire pour que les polymères de cellulose subissent une réduction de 50 % de leur longueur moyenne, évaluée en mesurant le degré de polymérisation moyen. Ce processus de dégradation est principalement attribué à la réaction d’hydrolyse de la cellulose catalysée par les acides.</t>
  </si>
  <si>
    <t>Si l’isoperme 1 représente un papier dont la cellulose a perdu la moitié de son degré de polymérisation après 500 ans à 50 % d’HR et à 20 °C, toute combinaison d’HR et de température entraînant une perte de 50 % du degré de polymérisation après 500 ans donnera alors un isoperme de 1. S’il faut 1 000 ans pour atteindre une réduction de 50 % du degré de polymérisation dans des climats donnés (« climat » désigne la combinaison de la température [T] et de l’HR), l’isoperme correspondant devient 2, ce qui signifie que la performance de préservation du papier est deux fois plus efficace. À l'inverse, l’isoperme sera de 0,5 si, toujours dans des climats donnés, une perte de 50 % du degré de polymérisation est atteinte après 250 ans. Si cette baisse de 50 % est atteinte dans un laps de temps différent sous des climats précis, la valeur de l’isoperme est ajustée en conséquence.</t>
  </si>
  <si>
    <r>
      <t>Tétreault et coll. (2023) ont créé l’équation suivante pour déterminer l’isoperme. L’équation est basée sur l’énergie d’activation (E</t>
    </r>
    <r>
      <rPr>
        <vertAlign val="subscript"/>
        <sz val="12"/>
        <color theme="1"/>
        <rFont val="Arial"/>
        <family val="2"/>
      </rPr>
      <t>a</t>
    </r>
    <r>
      <rPr>
        <sz val="12"/>
        <color theme="1"/>
        <rFont val="Arial"/>
        <family val="2"/>
      </rPr>
      <t>) et le climat. E</t>
    </r>
    <r>
      <rPr>
        <vertAlign val="subscript"/>
        <sz val="12"/>
        <color theme="1"/>
        <rFont val="Arial"/>
        <family val="2"/>
      </rPr>
      <t>a</t>
    </r>
    <r>
      <rPr>
        <sz val="12"/>
        <color theme="1"/>
        <rFont val="Arial"/>
        <family val="2"/>
      </rPr>
      <t xml:space="preserve"> représente l’énergie minimale nécessaire pour amorcer la réaction d’hydrolyse acido-catalysée de la cellulose et est corrélée avec la durabilité du papier.</t>
    </r>
  </si>
  <si>
    <r>
      <t>L’outil permet de déterminer un isoperme pour trois types principaux de papier : les papiers acides à base de pâte mécanique (la pâte de bois est le principal composant de la pâte, surtout utilisée dans le papier journal); les papiers neutres ou acides à base de pâte chimique blanchie; et les papiers alcalins à base de pâte chimique blanchie ou de pâte de coton (conformes à la norme ISO 9706:1994). Ces trois types de papier ont des valeurs E</t>
    </r>
    <r>
      <rPr>
        <vertAlign val="subscript"/>
        <sz val="12"/>
        <color theme="1"/>
        <rFont val="Arial"/>
        <family val="2"/>
      </rPr>
      <t>a</t>
    </r>
    <r>
      <rPr>
        <sz val="12"/>
        <color theme="1"/>
        <rFont val="Arial"/>
        <family val="2"/>
      </rPr>
      <t xml:space="preserve"> proches de 100, de 125 et de 130 kJ/mol, respectivement.</t>
    </r>
  </si>
  <si>
    <r>
      <t>L’outil permet également de déterminer un isoperme pour des papiers ayant d’autres valeurs d’E</t>
    </r>
    <r>
      <rPr>
        <vertAlign val="subscript"/>
        <sz val="12"/>
        <color theme="1"/>
        <rFont val="Arial"/>
        <family val="2"/>
      </rPr>
      <t>a</t>
    </r>
    <r>
      <rPr>
        <sz val="12"/>
        <color theme="1"/>
        <rFont val="Arial"/>
        <family val="2"/>
      </rPr>
      <t>. Il peut s’avérer difficile d’attribuer une valeur d’E</t>
    </r>
    <r>
      <rPr>
        <vertAlign val="subscript"/>
        <sz val="12"/>
        <color theme="1"/>
        <rFont val="Arial"/>
        <family val="2"/>
      </rPr>
      <t xml:space="preserve">a </t>
    </r>
    <r>
      <rPr>
        <sz val="12"/>
        <color theme="1"/>
        <rFont val="Arial"/>
        <family val="2"/>
      </rPr>
      <t>à des papiers dont la composition est inconnue, y compris les papiers contenant des pâtes recyclées. Une approche prudente consiste à leur attribuer la même valeur d’E</t>
    </r>
    <r>
      <rPr>
        <vertAlign val="subscript"/>
        <sz val="12"/>
        <color theme="1"/>
        <rFont val="Arial"/>
        <family val="2"/>
      </rPr>
      <t>a</t>
    </r>
    <r>
      <rPr>
        <sz val="12"/>
        <color theme="1"/>
        <rFont val="Arial"/>
        <family val="2"/>
      </rPr>
      <t xml:space="preserve"> que celle des pâtes mécaniques acides. L’outil part du principe que les encres d’impression n’ont pas de répercussions sur la permanence du papier, et qu’il n’y a pas de polluants dans l’air environnant. </t>
    </r>
  </si>
  <si>
    <r>
      <t xml:space="preserve">J. Tétreault, D. Vedoy, P. Bégin, S. Paris-Lacombe et A.-L. Dupont. '' </t>
    </r>
    <r>
      <rPr>
        <sz val="12"/>
        <color rgb="FF0070C0"/>
        <rFont val="Arial"/>
        <family val="2"/>
      </rPr>
      <t>Modelling the Degradation of Acidic and Alkaline Printing Paper</t>
    </r>
    <r>
      <rPr>
        <sz val="12"/>
        <color theme="1"/>
        <rFont val="Arial"/>
        <family val="2"/>
      </rPr>
      <t xml:space="preserve"> '', </t>
    </r>
    <r>
      <rPr>
        <i/>
        <sz val="12"/>
        <color theme="1"/>
        <rFont val="Arial"/>
        <family val="2"/>
      </rPr>
      <t>Cellulose</t>
    </r>
    <r>
      <rPr>
        <sz val="12"/>
        <color theme="1"/>
        <rFont val="Arial"/>
        <family val="2"/>
      </rPr>
      <t>, vol. 30 (2023), p. 11157-11175.</t>
    </r>
  </si>
  <si>
    <r>
      <t>Cet outil est publié par l’</t>
    </r>
    <r>
      <rPr>
        <sz val="12"/>
        <color rgb="FF0070C0"/>
        <rFont val="Arial"/>
        <family val="2"/>
      </rPr>
      <t>Institut canadien de conservation</t>
    </r>
    <r>
      <rPr>
        <sz val="12"/>
        <color theme="1"/>
        <rFont val="Arial"/>
        <family val="2"/>
      </rPr>
      <t xml:space="preserve"> et le</t>
    </r>
    <r>
      <rPr>
        <sz val="12"/>
        <color rgb="FF0070C0"/>
        <rFont val="Arial"/>
        <family val="2"/>
      </rPr>
      <t xml:space="preserve"> Centre de recherche sur la conservation</t>
    </r>
    <r>
      <rPr>
        <sz val="12"/>
        <color theme="1"/>
        <rFont val="Arial"/>
        <family val="2"/>
      </rPr>
      <t xml:space="preserve"> (CRC CNRS). </t>
    </r>
  </si>
  <si>
    <r>
      <t xml:space="preserve">Pour connaître les conditions d’utilisation et de reproduction de ces ressources, consultez la section « Propriété et utilisation du contenu offert dans ce site » sur la page </t>
    </r>
    <r>
      <rPr>
        <sz val="12"/>
        <color rgb="FF0070C0"/>
        <rFont val="Arial"/>
        <family val="2"/>
      </rPr>
      <t>Avis</t>
    </r>
    <r>
      <rPr>
        <sz val="12"/>
        <color theme="1"/>
        <rFont val="Arial"/>
        <family val="2"/>
      </rPr>
      <t xml:space="preserve"> du site Web Canada.ca et la page </t>
    </r>
    <r>
      <rPr>
        <sz val="12"/>
        <color rgb="FF0070C0"/>
        <rFont val="Arial"/>
        <family val="2"/>
      </rPr>
      <t>Mentions légales</t>
    </r>
    <r>
      <rPr>
        <sz val="12"/>
        <color theme="1"/>
        <rFont val="Arial"/>
        <family val="2"/>
      </rPr>
      <t xml:space="preserve"> du site Web crc.mnhn.fr.</t>
    </r>
  </si>
  <si>
    <r>
      <t>L’Outil de calcul de la permanence du papier est un outil permettant de prédire la durée de vie des papiers d’impression grâce à l’application du concept d’isopermanence. Le terme « isoperme » (permanence constante) fait référence à une manière d’exprimer la permanence des matériaux organiques soumis à une température (T) et humidité relative (HR) données. Cet outil s’adresse aux personnes qui connaissent bien le logiciel Excel et vise à leur permettre d’explorer l’effet de différentes combinaisons de température et d’humidité sur la préservation à long terme des collections d’objets composés de papier. Il a été conçu par l’</t>
    </r>
    <r>
      <rPr>
        <sz val="12"/>
        <color rgb="FF0070C0"/>
        <rFont val="Arial"/>
        <family val="2"/>
      </rPr>
      <t>Institut canadien de conservation</t>
    </r>
    <r>
      <rPr>
        <sz val="12"/>
        <color theme="1"/>
        <rFont val="Arial"/>
        <family val="2"/>
      </rPr>
      <t xml:space="preserve"> </t>
    </r>
    <r>
      <rPr>
        <sz val="8"/>
        <color theme="1"/>
        <rFont val="Calibri"/>
        <family val="2"/>
        <scheme val="minor"/>
      </rPr>
      <t> </t>
    </r>
    <r>
      <rPr>
        <sz val="12"/>
        <color theme="1"/>
        <rFont val="Arial"/>
        <family val="2"/>
      </rPr>
      <t xml:space="preserve">(ICC) et le </t>
    </r>
    <r>
      <rPr>
        <sz val="12"/>
        <color rgb="FF0070C0"/>
        <rFont val="Arial"/>
        <family val="2"/>
      </rPr>
      <t>Centre de recherche sur la conservation</t>
    </r>
    <r>
      <rPr>
        <sz val="12"/>
        <color theme="1"/>
        <rFont val="Arial"/>
        <family val="2"/>
      </rPr>
      <t xml:space="preserve"> </t>
    </r>
    <r>
      <rPr>
        <sz val="8"/>
        <color theme="1"/>
        <rFont val="Calibri"/>
        <family val="2"/>
        <scheme val="minor"/>
      </rPr>
      <t> </t>
    </r>
    <r>
      <rPr>
        <sz val="12"/>
        <color theme="1"/>
        <rFont val="Arial"/>
        <family val="2"/>
      </rPr>
      <t>(CRC), Centre national de la recherche scientifique (CNRS), Muséum national d’Histoire naturelle.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</si>
</sst>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E+00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vertAlign val="subscript"/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vertAlign val="subscript"/>
      <sz val="11"/>
      <color theme="1"/>
      <name val="Arial"/>
      <family val="2"/>
    </font>
    <font>
      <b/>
      <vertAlign val="superscript"/>
      <sz val="9"/>
      <color theme="1"/>
      <name val="Arial"/>
      <family val="2"/>
    </font>
    <font>
      <sz val="9"/>
      <color theme="1"/>
      <name val="Arial"/>
      <family val="2"/>
    </font>
    <font>
      <sz val="12"/>
      <color rgb="FFFF0000"/>
      <name val="Arial"/>
      <family val="2"/>
    </font>
    <font>
      <vertAlign val="subscript"/>
      <sz val="12"/>
      <color theme="1"/>
      <name val="Arial"/>
      <family val="2"/>
    </font>
    <font>
      <i/>
      <sz val="12"/>
      <color theme="1"/>
      <name val="Arial"/>
      <family val="2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rgb="FF0070C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9" fillId="0" borderId="0" applyNumberFormat="0" applyFill="0" applyBorder="0" applyAlignment="0" applyProtection="0"/>
  </cellStyleXfs>
  <cellXfs count="99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3" xfId="0" applyBorder="1"/>
    <xf numFmtId="0" fontId="0" fillId="0" borderId="1" xfId="0" applyBorder="1"/>
    <xf numFmtId="0" fontId="0" fillId="0" borderId="8" xfId="0" applyBorder="1"/>
    <xf numFmtId="0" fontId="0" fillId="3" borderId="0" xfId="0" applyFill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6" xfId="0" applyBorder="1"/>
    <xf numFmtId="0" fontId="0" fillId="0" borderId="4" xfId="0" applyBorder="1"/>
    <xf numFmtId="0" fontId="0" fillId="3" borderId="6" xfId="0" applyFill="1" applyBorder="1" applyAlignment="1">
      <alignment horizontal="center"/>
    </xf>
    <xf numFmtId="0" fontId="0" fillId="5" borderId="8" xfId="0" applyFill="1" applyBorder="1" applyAlignment="1">
      <alignment horizontal="center" vertical="top"/>
    </xf>
    <xf numFmtId="0" fontId="0" fillId="5" borderId="7" xfId="0" applyFill="1" applyBorder="1" applyAlignment="1">
      <alignment horizontal="center" vertical="top"/>
    </xf>
    <xf numFmtId="0" fontId="0" fillId="5" borderId="2" xfId="0" applyFill="1" applyBorder="1" applyAlignment="1">
      <alignment horizontal="center" vertical="top"/>
    </xf>
    <xf numFmtId="164" fontId="0" fillId="5" borderId="0" xfId="0" applyNumberFormat="1" applyFill="1" applyAlignment="1">
      <alignment horizontal="center" vertical="top"/>
    </xf>
    <xf numFmtId="164" fontId="0" fillId="5" borderId="8" xfId="0" applyNumberFormat="1" applyFill="1" applyBorder="1" applyAlignment="1">
      <alignment horizontal="center" vertical="top"/>
    </xf>
    <xf numFmtId="164" fontId="0" fillId="5" borderId="6" xfId="0" applyNumberFormat="1" applyFill="1" applyBorder="1" applyAlignment="1">
      <alignment horizontal="center" vertical="top"/>
    </xf>
    <xf numFmtId="164" fontId="0" fillId="5" borderId="7" xfId="0" applyNumberFormat="1" applyFill="1" applyBorder="1" applyAlignment="1">
      <alignment horizontal="center" vertical="top"/>
    </xf>
    <xf numFmtId="0" fontId="3" fillId="0" borderId="2" xfId="0" applyFont="1" applyBorder="1"/>
    <xf numFmtId="0" fontId="0" fillId="6" borderId="4" xfId="0" applyFill="1" applyBorder="1" applyAlignment="1">
      <alignment horizontal="center"/>
    </xf>
    <xf numFmtId="0" fontId="0" fillId="7" borderId="0" xfId="0" applyFill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6" xfId="0" applyFill="1" applyBorder="1" applyAlignment="1" applyProtection="1">
      <alignment horizontal="center"/>
      <protection locked="0"/>
    </xf>
    <xf numFmtId="0" fontId="3" fillId="0" borderId="12" xfId="0" applyFont="1" applyBorder="1" applyAlignment="1">
      <alignment horizontal="center" vertical="top"/>
    </xf>
    <xf numFmtId="0" fontId="4" fillId="0" borderId="14" xfId="0" applyFont="1" applyBorder="1" applyAlignment="1">
      <alignment horizontal="center" vertical="top"/>
    </xf>
    <xf numFmtId="0" fontId="4" fillId="0" borderId="13" xfId="0" applyFont="1" applyBorder="1" applyAlignment="1" applyProtection="1">
      <alignment horizontal="center" vertical="top"/>
      <protection locked="0"/>
    </xf>
    <xf numFmtId="0" fontId="0" fillId="0" borderId="12" xfId="0" applyBorder="1"/>
    <xf numFmtId="0" fontId="0" fillId="0" borderId="14" xfId="0" applyBorder="1"/>
    <xf numFmtId="0" fontId="0" fillId="0" borderId="13" xfId="0" applyBorder="1"/>
    <xf numFmtId="0" fontId="1" fillId="0" borderId="9" xfId="0" applyFont="1" applyBorder="1"/>
    <xf numFmtId="0" fontId="1" fillId="0" borderId="10" xfId="0" applyFont="1" applyBorder="1"/>
    <xf numFmtId="0" fontId="1" fillId="0" borderId="10" xfId="0" applyFont="1" applyBorder="1" applyAlignment="1">
      <alignment horizontal="center"/>
    </xf>
    <xf numFmtId="165" fontId="0" fillId="3" borderId="1" xfId="0" applyNumberFormat="1" applyFill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5" fontId="0" fillId="3" borderId="2" xfId="0" applyNumberFormat="1" applyFill="1" applyBorder="1" applyAlignment="1">
      <alignment horizontal="center"/>
    </xf>
    <xf numFmtId="0" fontId="0" fillId="0" borderId="2" xfId="0" applyBorder="1"/>
    <xf numFmtId="0" fontId="0" fillId="2" borderId="12" xfId="0" applyFill="1" applyBorder="1" applyAlignment="1" applyProtection="1">
      <alignment horizontal="center" vertical="top"/>
      <protection locked="0"/>
    </xf>
    <xf numFmtId="0" fontId="0" fillId="0" borderId="2" xfId="0" applyBorder="1" applyAlignment="1">
      <alignment horizontal="left"/>
    </xf>
    <xf numFmtId="164" fontId="0" fillId="3" borderId="13" xfId="0" applyNumberFormat="1" applyFill="1" applyBorder="1" applyAlignment="1">
      <alignment horizontal="center" vertical="top"/>
    </xf>
    <xf numFmtId="0" fontId="10" fillId="6" borderId="4" xfId="0" applyFont="1" applyFill="1" applyBorder="1" applyAlignment="1">
      <alignment horizontal="center"/>
    </xf>
    <xf numFmtId="0" fontId="10" fillId="2" borderId="4" xfId="0" applyFont="1" applyFill="1" applyBorder="1" applyAlignment="1" applyProtection="1">
      <alignment horizontal="center"/>
      <protection locked="0"/>
    </xf>
    <xf numFmtId="164" fontId="10" fillId="3" borderId="5" xfId="0" applyNumberFormat="1" applyFont="1" applyFill="1" applyBorder="1" applyAlignment="1">
      <alignment horizontal="center"/>
    </xf>
    <xf numFmtId="164" fontId="10" fillId="3" borderId="8" xfId="0" applyNumberFormat="1" applyFont="1" applyFill="1" applyBorder="1" applyAlignment="1">
      <alignment horizontal="center"/>
    </xf>
    <xf numFmtId="0" fontId="10" fillId="2" borderId="6" xfId="0" applyFont="1" applyFill="1" applyBorder="1" applyAlignment="1" applyProtection="1">
      <alignment horizontal="center"/>
      <protection locked="0"/>
    </xf>
    <xf numFmtId="164" fontId="10" fillId="3" borderId="7" xfId="0" applyNumberFormat="1" applyFont="1" applyFill="1" applyBorder="1" applyAlignment="1">
      <alignment horizontal="center"/>
    </xf>
    <xf numFmtId="0" fontId="8" fillId="0" borderId="0" xfId="0" applyFont="1" applyAlignment="1">
      <alignment vertical="center"/>
    </xf>
    <xf numFmtId="0" fontId="10" fillId="8" borderId="6" xfId="0" applyFont="1" applyFill="1" applyBorder="1" applyAlignment="1">
      <alignment horizontal="center"/>
    </xf>
    <xf numFmtId="0" fontId="10" fillId="8" borderId="6" xfId="0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left" vertical="top"/>
    </xf>
    <xf numFmtId="0" fontId="0" fillId="5" borderId="6" xfId="0" applyFill="1" applyBorder="1" applyAlignment="1" applyProtection="1">
      <alignment horizontal="center"/>
      <protection locked="0"/>
    </xf>
    <xf numFmtId="164" fontId="10" fillId="0" borderId="0" xfId="0" applyNumberFormat="1" applyFont="1" applyAlignment="1">
      <alignment horizontal="center"/>
    </xf>
    <xf numFmtId="164" fontId="10" fillId="0" borderId="0" xfId="0" applyNumberFormat="1" applyFont="1"/>
    <xf numFmtId="0" fontId="10" fillId="0" borderId="0" xfId="0" applyFont="1"/>
    <xf numFmtId="0" fontId="10" fillId="9" borderId="0" xfId="0" applyFont="1" applyFill="1" applyAlignment="1">
      <alignment horizontal="center"/>
    </xf>
    <xf numFmtId="0" fontId="10" fillId="2" borderId="0" xfId="0" applyFont="1" applyFill="1" applyAlignment="1" applyProtection="1">
      <alignment horizontal="center"/>
      <protection locked="0"/>
    </xf>
    <xf numFmtId="0" fontId="10" fillId="0" borderId="0" xfId="0" applyFont="1" applyAlignment="1">
      <alignment horizontal="center"/>
    </xf>
    <xf numFmtId="0" fontId="10" fillId="6" borderId="0" xfId="0" applyFont="1" applyFill="1" applyAlignment="1">
      <alignment horizontal="center"/>
    </xf>
    <xf numFmtId="0" fontId="10" fillId="0" borderId="0" xfId="0" applyFont="1" applyAlignment="1" applyProtection="1">
      <alignment horizontal="center"/>
      <protection locked="0"/>
    </xf>
    <xf numFmtId="0" fontId="10" fillId="0" borderId="0" xfId="0" applyFont="1" applyProtection="1">
      <protection locked="0"/>
    </xf>
    <xf numFmtId="0" fontId="11" fillId="10" borderId="0" xfId="0" applyFont="1" applyFill="1"/>
    <xf numFmtId="0" fontId="10" fillId="10" borderId="0" xfId="0" applyFont="1" applyFill="1"/>
    <xf numFmtId="0" fontId="0" fillId="10" borderId="0" xfId="0" applyFill="1"/>
    <xf numFmtId="164" fontId="0" fillId="10" borderId="0" xfId="0" applyNumberFormat="1" applyFill="1" applyAlignment="1">
      <alignment horizontal="center"/>
    </xf>
    <xf numFmtId="0" fontId="10" fillId="10" borderId="0" xfId="0" applyFont="1" applyFill="1" applyAlignment="1">
      <alignment horizontal="center"/>
    </xf>
    <xf numFmtId="0" fontId="0" fillId="10" borderId="0" xfId="0" applyFill="1" applyAlignment="1">
      <alignment horizontal="center"/>
    </xf>
    <xf numFmtId="164" fontId="10" fillId="10" borderId="0" xfId="0" applyNumberFormat="1" applyFont="1" applyFill="1" applyAlignment="1">
      <alignment horizontal="center"/>
    </xf>
    <xf numFmtId="0" fontId="11" fillId="10" borderId="9" xfId="0" applyFont="1" applyFill="1" applyBorder="1"/>
    <xf numFmtId="0" fontId="11" fillId="10" borderId="10" xfId="0" applyFont="1" applyFill="1" applyBorder="1"/>
    <xf numFmtId="0" fontId="11" fillId="10" borderId="10" xfId="0" applyFont="1" applyFill="1" applyBorder="1" applyAlignment="1">
      <alignment horizontal="center"/>
    </xf>
    <xf numFmtId="0" fontId="11" fillId="10" borderId="11" xfId="0" applyFont="1" applyFill="1" applyBorder="1" applyAlignment="1">
      <alignment horizontal="center"/>
    </xf>
    <xf numFmtId="0" fontId="10" fillId="10" borderId="2" xfId="0" applyFont="1" applyFill="1" applyBorder="1"/>
    <xf numFmtId="0" fontId="10" fillId="10" borderId="6" xfId="0" applyFont="1" applyFill="1" applyBorder="1"/>
    <xf numFmtId="0" fontId="10" fillId="10" borderId="6" xfId="0" applyFont="1" applyFill="1" applyBorder="1" applyAlignment="1">
      <alignment horizontal="center"/>
    </xf>
    <xf numFmtId="164" fontId="10" fillId="10" borderId="7" xfId="0" applyNumberFormat="1" applyFont="1" applyFill="1" applyBorder="1" applyAlignment="1">
      <alignment horizontal="center"/>
    </xf>
    <xf numFmtId="0" fontId="10" fillId="10" borderId="1" xfId="0" applyFont="1" applyFill="1" applyBorder="1"/>
    <xf numFmtId="0" fontId="14" fillId="10" borderId="2" xfId="0" applyFont="1" applyFill="1" applyBorder="1"/>
    <xf numFmtId="0" fontId="10" fillId="10" borderId="3" xfId="0" applyFont="1" applyFill="1" applyBorder="1"/>
    <xf numFmtId="0" fontId="10" fillId="10" borderId="4" xfId="0" applyFont="1" applyFill="1" applyBorder="1"/>
    <xf numFmtId="0" fontId="5" fillId="10" borderId="0" xfId="0" applyFont="1" applyFill="1"/>
    <xf numFmtId="0" fontId="10" fillId="10" borderId="2" xfId="0" applyFont="1" applyFill="1" applyBorder="1" applyAlignment="1">
      <alignment horizontal="right"/>
    </xf>
    <xf numFmtId="1" fontId="9" fillId="10" borderId="0" xfId="0" applyNumberFormat="1" applyFont="1" applyFill="1" applyAlignment="1">
      <alignment horizontal="left" vertical="top"/>
    </xf>
    <xf numFmtId="0" fontId="8" fillId="10" borderId="0" xfId="0" applyFont="1" applyFill="1"/>
    <xf numFmtId="0" fontId="9" fillId="10" borderId="0" xfId="0" applyFont="1" applyFill="1"/>
    <xf numFmtId="0" fontId="8" fillId="10" borderId="0" xfId="0" applyFont="1" applyFill="1" applyAlignment="1">
      <alignment vertical="top" wrapText="1"/>
    </xf>
    <xf numFmtId="0" fontId="8" fillId="10" borderId="0" xfId="0" applyFont="1" applyFill="1" applyAlignment="1">
      <alignment vertical="center"/>
    </xf>
    <xf numFmtId="0" fontId="9" fillId="10" borderId="0" xfId="0" applyFont="1" applyFill="1" applyAlignment="1">
      <alignment wrapText="1"/>
    </xf>
    <xf numFmtId="0" fontId="19" fillId="10" borderId="0" xfId="1" applyFill="1" applyAlignment="1">
      <alignment vertical="center"/>
    </xf>
    <xf numFmtId="0" fontId="9" fillId="10" borderId="0" xfId="0" applyFont="1" applyFill="1" applyAlignment="1">
      <alignment vertical="center"/>
    </xf>
    <xf numFmtId="0" fontId="15" fillId="10" borderId="0" xfId="0" applyFont="1" applyFill="1"/>
    <xf numFmtId="0" fontId="8" fillId="10" borderId="0" xfId="0" applyFont="1" applyFill="1" applyAlignment="1">
      <alignment vertical="top"/>
    </xf>
    <xf numFmtId="0" fontId="6" fillId="10" borderId="0" xfId="0" applyFont="1" applyFill="1" applyAlignment="1">
      <alignment vertical="top" wrapText="1"/>
    </xf>
    <xf numFmtId="0" fontId="8" fillId="10" borderId="0" xfId="0" applyFont="1" applyFill="1" applyAlignment="1">
      <alignment wrapText="1"/>
    </xf>
    <xf numFmtId="0" fontId="6" fillId="10" borderId="0" xfId="0" applyFont="1" applyFill="1" applyAlignment="1">
      <alignment vertical="top"/>
    </xf>
  </cellXfs>
  <cellStyles count="2">
    <cellStyle name="Hyperlink" xfId="1" builtinId="8"/>
    <cellStyle name="Normal" xfId="0" builtinId="0"/>
  </cellStyles>
  <dxfs count="8">
    <dxf>
      <fill>
        <patternFill>
          <bgColor rgb="FFFF0000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>
          <bgColor rgb="FFFF0000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Histogramme des isopermanences</a:t>
            </a:r>
          </a:p>
        </c:rich>
      </c:tx>
      <c:layout>
        <c:manualLayout>
          <c:xMode val="edge"/>
          <c:yMode val="edge"/>
          <c:x val="0.27238469258908066"/>
          <c:y val="2.92208950107047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15332502476592"/>
          <c:y val="0.12542781576110651"/>
          <c:w val="0.70015038396108953"/>
          <c:h val="0.707892287639446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'C1'!$G$25</c:f>
              <c:strCache>
                <c:ptCount val="1"/>
                <c:pt idx="0">
                  <c:v>Scénario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'C1'!$F$26:$F$29</c:f>
              <c:strCache>
                <c:ptCount val="4"/>
                <c:pt idx="0">
                  <c:v>Pâe mécanique</c:v>
                </c:pt>
                <c:pt idx="1">
                  <c:v> Pâte chimique</c:v>
                </c:pt>
                <c:pt idx="2">
                  <c:v>Alcalin</c:v>
                </c:pt>
                <c:pt idx="3">
                  <c:v>110</c:v>
                </c:pt>
              </c:strCache>
            </c:strRef>
          </c:cat>
          <c:val>
            <c:numRef>
              <c:f>'C1'!$G$26:$G$29</c:f>
              <c:numCache>
                <c:formatCode>0.0</c:formatCode>
                <c:ptCount val="4"/>
                <c:pt idx="0">
                  <c:v>0.67961844400209415</c:v>
                </c:pt>
                <c:pt idx="1">
                  <c:v>0.67961844400209415</c:v>
                </c:pt>
                <c:pt idx="2">
                  <c:v>0.67961844400209415</c:v>
                </c:pt>
                <c:pt idx="3">
                  <c:v>0.67961844400209415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D3-4525-B3CB-B8602CE28531}"/>
            </c:ext>
          </c:extLst>
        </c:ser>
        <c:ser>
          <c:idx val="1"/>
          <c:order val="1"/>
          <c:tx>
            <c:strRef>
              <c:f>'C1'!$H$25</c:f>
              <c:strCache>
                <c:ptCount val="1"/>
                <c:pt idx="0">
                  <c:v>Scénario 2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'C1'!$F$26:$F$29</c:f>
              <c:strCache>
                <c:ptCount val="4"/>
                <c:pt idx="0">
                  <c:v>Pâe mécanique</c:v>
                </c:pt>
                <c:pt idx="1">
                  <c:v> Pâte chimique</c:v>
                </c:pt>
                <c:pt idx="2">
                  <c:v>Alcalin</c:v>
                </c:pt>
                <c:pt idx="3">
                  <c:v>110</c:v>
                </c:pt>
              </c:strCache>
            </c:strRef>
          </c:cat>
          <c:val>
            <c:numRef>
              <c:f>'C1'!$H$26:$H$29</c:f>
              <c:numCache>
                <c:formatCode>0.0</c:formatCode>
                <c:ptCount val="4"/>
                <c:pt idx="0">
                  <c:v>2.0417720343879062</c:v>
                </c:pt>
                <c:pt idx="1">
                  <c:v>2.4395323995285274</c:v>
                </c:pt>
                <c:pt idx="2">
                  <c:v>2.5279382325534709</c:v>
                </c:pt>
                <c:pt idx="3">
                  <c:v>2.1924363139813732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D3-4525-B3CB-B8602CE28531}"/>
            </c:ext>
          </c:extLst>
        </c:ser>
        <c:ser>
          <c:idx val="2"/>
          <c:order val="2"/>
          <c:tx>
            <c:strRef>
              <c:f>'C1'!$I$25</c:f>
              <c:strCache>
                <c:ptCount val="1"/>
                <c:pt idx="0">
                  <c:v>Scénario 3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'C1'!$F$26:$F$29</c:f>
              <c:strCache>
                <c:ptCount val="4"/>
                <c:pt idx="0">
                  <c:v>Pâe mécanique</c:v>
                </c:pt>
                <c:pt idx="1">
                  <c:v> Pâte chimique</c:v>
                </c:pt>
                <c:pt idx="2">
                  <c:v>Alcalin</c:v>
                </c:pt>
                <c:pt idx="3">
                  <c:v>110</c:v>
                </c:pt>
              </c:strCache>
            </c:strRef>
          </c:cat>
          <c:val>
            <c:numRef>
              <c:f>'C1'!$I$26:$I$29</c:f>
              <c:numCache>
                <c:formatCode>0.0</c:formatCode>
                <c:ptCount val="4"/>
                <c:pt idx="0">
                  <c:v>6.187702971505165</c:v>
                </c:pt>
                <c:pt idx="1">
                  <c:v>8.8891066134818182</c:v>
                </c:pt>
                <c:pt idx="2">
                  <c:v>9.5570497425440664</c:v>
                </c:pt>
                <c:pt idx="3">
                  <c:v>7.152550303559547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AD3-4525-B3CB-B8602CE28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3210959"/>
        <c:axId val="1733209711"/>
      </c:barChart>
      <c:catAx>
        <c:axId val="17332109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33209711"/>
        <c:crosses val="autoZero"/>
        <c:auto val="1"/>
        <c:lblAlgn val="ctr"/>
        <c:lblOffset val="100"/>
        <c:noMultiLvlLbl val="0"/>
      </c:catAx>
      <c:valAx>
        <c:axId val="1733209711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CA" sz="1400" baseline="0"/>
                  <a:t>Isoperme</a:t>
                </a:r>
              </a:p>
            </c:rich>
          </c:tx>
          <c:layout>
            <c:manualLayout>
              <c:xMode val="edge"/>
              <c:yMode val="edge"/>
              <c:x val="2.7593585079232069E-2"/>
              <c:y val="0.4029076327587647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0"/>
        <c:majorTickMark val="in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332109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4676995228399021"/>
          <c:y val="0.41992273536968727"/>
          <c:w val="0.13109168784773131"/>
          <c:h val="0.160154529260625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231361525969"/>
          <c:y val="0.12258601990966521"/>
          <c:w val="0.81803515536745763"/>
          <c:h val="0.71208711272728309"/>
        </c:manualLayout>
      </c:layout>
      <c:barChart>
        <c:barDir val="col"/>
        <c:grouping val="clustered"/>
        <c:varyColors val="0"/>
        <c:ser>
          <c:idx val="0"/>
          <c:order val="0"/>
          <c:tx>
            <c:v>Mec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Isoperm!$C$9:$C$11</c:f>
              <c:numCache>
                <c:formatCode>General</c:formatCod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numCache>
            </c:numRef>
          </c:cat>
          <c:val>
            <c:numRef>
              <c:f>Isoperm!$F$9:$F$11</c:f>
              <c:numCache>
                <c:formatCode>0.0</c:formatCode>
                <c:ptCount val="3"/>
                <c:pt idx="0">
                  <c:v>0.67961844400209415</c:v>
                </c:pt>
                <c:pt idx="1">
                  <c:v>2.0417720343879062</c:v>
                </c:pt>
                <c:pt idx="2">
                  <c:v>6.187702971505165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87-4D50-B21C-690F5A3E8C6B}"/>
            </c:ext>
          </c:extLst>
        </c:ser>
        <c:ser>
          <c:idx val="1"/>
          <c:order val="1"/>
          <c:tx>
            <c:v>Chm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Isoperm!$C$13:$C$15</c:f>
              <c:numCache>
                <c:formatCode>General</c:formatCod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numCache>
            </c:numRef>
          </c:cat>
          <c:val>
            <c:numRef>
              <c:f>Isoperm!$F$13:$F$15</c:f>
              <c:numCache>
                <c:formatCode>0.0</c:formatCode>
                <c:ptCount val="3"/>
                <c:pt idx="0">
                  <c:v>0.67961844400209415</c:v>
                </c:pt>
                <c:pt idx="1">
                  <c:v>2.4395323995285274</c:v>
                </c:pt>
                <c:pt idx="2">
                  <c:v>8.8891066134818182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87-4D50-B21C-690F5A3E8C6B}"/>
            </c:ext>
          </c:extLst>
        </c:ser>
        <c:ser>
          <c:idx val="2"/>
          <c:order val="2"/>
          <c:tx>
            <c:v>Alk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Isoperm!$C$17:$C$19</c:f>
              <c:numCache>
                <c:formatCode>General</c:formatCod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numCache>
            </c:numRef>
          </c:cat>
          <c:val>
            <c:numRef>
              <c:f>Isoperm!$F$17:$F$19</c:f>
              <c:numCache>
                <c:formatCode>0.0</c:formatCode>
                <c:ptCount val="3"/>
                <c:pt idx="0">
                  <c:v>0.67961844400209415</c:v>
                </c:pt>
                <c:pt idx="1">
                  <c:v>2.5279382325534709</c:v>
                </c:pt>
                <c:pt idx="2">
                  <c:v>9.5570497425440664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187-4D50-B21C-690F5A3E8C6B}"/>
            </c:ext>
          </c:extLst>
        </c:ser>
        <c:ser>
          <c:idx val="3"/>
          <c:order val="3"/>
          <c:tx>
            <c:strRef>
              <c:f>Isoperm!$B$23</c:f>
              <c:strCache>
                <c:ptCount val="1"/>
                <c:pt idx="0">
                  <c:v>110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Isoperm!$C$21:$C$23</c:f>
              <c:numCache>
                <c:formatCode>General</c:formatCod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numCache>
            </c:numRef>
          </c:cat>
          <c:val>
            <c:numRef>
              <c:f>Isoperm!$F$21:$F$23</c:f>
              <c:numCache>
                <c:formatCode>0.0</c:formatCode>
                <c:ptCount val="3"/>
                <c:pt idx="0">
                  <c:v>0.67961844400209415</c:v>
                </c:pt>
                <c:pt idx="1">
                  <c:v>2.1924363139813732</c:v>
                </c:pt>
                <c:pt idx="2">
                  <c:v>7.152550303559547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187-4D50-B21C-690F5A3E8C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33528751"/>
        <c:axId val="1233507535"/>
      </c:barChart>
      <c:catAx>
        <c:axId val="123352875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CA"/>
                  <a:t>Scénario</a:t>
                </a:r>
              </a:p>
            </c:rich>
          </c:tx>
          <c:layout>
            <c:manualLayout>
              <c:xMode val="edge"/>
              <c:yMode val="edge"/>
              <c:x val="0.48111855716302721"/>
              <c:y val="0.907104544708754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3507535"/>
        <c:crosses val="autoZero"/>
        <c:auto val="1"/>
        <c:lblAlgn val="ctr"/>
        <c:lblOffset val="100"/>
        <c:noMultiLvlLbl val="0"/>
      </c:catAx>
      <c:valAx>
        <c:axId val="12335075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Isoperme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35287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4703308413015998"/>
          <c:y val="0.19262685914260727"/>
          <c:w val="0.1291080096523351"/>
          <c:h val="0.3142879873354468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anada.ca/fr/institut-conservation.html" TargetMode="External"/><Relationship Id="rId7" Type="http://schemas.openxmlformats.org/officeDocument/2006/relationships/hyperlink" Target="https://crc.mnhn.fr/" TargetMode="External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hyperlink" Target="https://crc.mnhn.fr/fr/mentions-legales-9035" TargetMode="External"/><Relationship Id="rId5" Type="http://schemas.openxmlformats.org/officeDocument/2006/relationships/hyperlink" Target="https://www.canada.ca/fr/transparence/avis.html" TargetMode="External"/><Relationship Id="rId4" Type="http://schemas.openxmlformats.org/officeDocument/2006/relationships/hyperlink" Target="https://crc.mnhn.fr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https://doi.org/10.1007/s10570-023-05529-6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28</xdr:row>
      <xdr:rowOff>66675</xdr:rowOff>
    </xdr:from>
    <xdr:to>
      <xdr:col>0</xdr:col>
      <xdr:colOff>3543300</xdr:colOff>
      <xdr:row>30</xdr:row>
      <xdr:rowOff>95250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0734675"/>
          <a:ext cx="34766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647700</xdr:colOff>
          <xdr:row>9</xdr:row>
          <xdr:rowOff>152400</xdr:rowOff>
        </xdr:from>
        <xdr:to>
          <xdr:col>0</xdr:col>
          <xdr:colOff>4429125</xdr:colOff>
          <xdr:row>9</xdr:row>
          <xdr:rowOff>762000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3657600</xdr:colOff>
      <xdr:row>28</xdr:row>
      <xdr:rowOff>6350</xdr:rowOff>
    </xdr:from>
    <xdr:to>
      <xdr:col>0</xdr:col>
      <xdr:colOff>5127625</xdr:colOff>
      <xdr:row>33</xdr:row>
      <xdr:rowOff>42545</xdr:rowOff>
    </xdr:to>
    <xdr:pic>
      <xdr:nvPicPr>
        <xdr:cNvPr id="4" name="Image 7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11141075"/>
          <a:ext cx="1470025" cy="1131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9210675</xdr:colOff>
      <xdr:row>5</xdr:row>
      <xdr:rowOff>571500</xdr:rowOff>
    </xdr:from>
    <xdr:to>
      <xdr:col>0</xdr:col>
      <xdr:colOff>10715625</xdr:colOff>
      <xdr:row>5</xdr:row>
      <xdr:rowOff>752475</xdr:rowOff>
    </xdr:to>
    <xdr:sp macro="" textlink="">
      <xdr:nvSpPr>
        <xdr:cNvPr id="3" name="Rounded Rectangle 2">
          <a:hlinkClick xmlns:r="http://schemas.openxmlformats.org/officeDocument/2006/relationships" r:id="rId3"/>
        </xdr:cNvPr>
        <xdr:cNvSpPr/>
      </xdr:nvSpPr>
      <xdr:spPr>
        <a:xfrm>
          <a:off x="9210675" y="1552575"/>
          <a:ext cx="1504950" cy="180975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1619250</xdr:colOff>
      <xdr:row>26</xdr:row>
      <xdr:rowOff>28575</xdr:rowOff>
    </xdr:from>
    <xdr:to>
      <xdr:col>0</xdr:col>
      <xdr:colOff>3790950</xdr:colOff>
      <xdr:row>26</xdr:row>
      <xdr:rowOff>219075</xdr:rowOff>
    </xdr:to>
    <xdr:sp macro="" textlink="">
      <xdr:nvSpPr>
        <xdr:cNvPr id="5" name="Rounded Rectangle 4">
          <a:hlinkClick xmlns:r="http://schemas.openxmlformats.org/officeDocument/2006/relationships" r:id="rId3"/>
        </xdr:cNvPr>
        <xdr:cNvSpPr/>
      </xdr:nvSpPr>
      <xdr:spPr>
        <a:xfrm>
          <a:off x="1619250" y="10506075"/>
          <a:ext cx="2171700" cy="19050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4105275</xdr:colOff>
      <xdr:row>26</xdr:row>
      <xdr:rowOff>0</xdr:rowOff>
    </xdr:from>
    <xdr:to>
      <xdr:col>0</xdr:col>
      <xdr:colOff>6772275</xdr:colOff>
      <xdr:row>26</xdr:row>
      <xdr:rowOff>219075</xdr:rowOff>
    </xdr:to>
    <xdr:sp macro="" textlink="">
      <xdr:nvSpPr>
        <xdr:cNvPr id="6" name="Rounded Rectangle 5">
          <a:hlinkClick xmlns:r="http://schemas.openxmlformats.org/officeDocument/2006/relationships" r:id="rId4"/>
        </xdr:cNvPr>
        <xdr:cNvSpPr/>
      </xdr:nvSpPr>
      <xdr:spPr>
        <a:xfrm>
          <a:off x="4105275" y="10477500"/>
          <a:ext cx="2667000" cy="219075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28575</xdr:colOff>
      <xdr:row>27</xdr:row>
      <xdr:rowOff>219075</xdr:rowOff>
    </xdr:from>
    <xdr:to>
      <xdr:col>0</xdr:col>
      <xdr:colOff>371475</xdr:colOff>
      <xdr:row>28</xdr:row>
      <xdr:rowOff>0</xdr:rowOff>
    </xdr:to>
    <xdr:sp macro="" textlink="">
      <xdr:nvSpPr>
        <xdr:cNvPr id="7" name="Rounded Rectangle 6">
          <a:hlinkClick xmlns:r="http://schemas.openxmlformats.org/officeDocument/2006/relationships" r:id="rId5"/>
        </xdr:cNvPr>
        <xdr:cNvSpPr/>
      </xdr:nvSpPr>
      <xdr:spPr>
        <a:xfrm>
          <a:off x="28575" y="10972800"/>
          <a:ext cx="342900" cy="161925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2647950</xdr:colOff>
      <xdr:row>27</xdr:row>
      <xdr:rowOff>180975</xdr:rowOff>
    </xdr:from>
    <xdr:to>
      <xdr:col>0</xdr:col>
      <xdr:colOff>3790950</xdr:colOff>
      <xdr:row>28</xdr:row>
      <xdr:rowOff>0</xdr:rowOff>
    </xdr:to>
    <xdr:sp macro="" textlink="">
      <xdr:nvSpPr>
        <xdr:cNvPr id="8" name="Rounded Rectangle 7">
          <a:hlinkClick xmlns:r="http://schemas.openxmlformats.org/officeDocument/2006/relationships" r:id="rId6"/>
        </xdr:cNvPr>
        <xdr:cNvSpPr/>
      </xdr:nvSpPr>
      <xdr:spPr>
        <a:xfrm>
          <a:off x="2647950" y="10934700"/>
          <a:ext cx="1143000" cy="200025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1628775</xdr:colOff>
      <xdr:row>5</xdr:row>
      <xdr:rowOff>781050</xdr:rowOff>
    </xdr:from>
    <xdr:to>
      <xdr:col>0</xdr:col>
      <xdr:colOff>4295775</xdr:colOff>
      <xdr:row>5</xdr:row>
      <xdr:rowOff>971550</xdr:rowOff>
    </xdr:to>
    <xdr:sp macro="" textlink="">
      <xdr:nvSpPr>
        <xdr:cNvPr id="9" name="Rounded Rectangle 8">
          <a:hlinkClick xmlns:r="http://schemas.openxmlformats.org/officeDocument/2006/relationships" r:id="rId7"/>
        </xdr:cNvPr>
        <xdr:cNvSpPr/>
      </xdr:nvSpPr>
      <xdr:spPr>
        <a:xfrm>
          <a:off x="1628775" y="1762125"/>
          <a:ext cx="2667000" cy="19050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125555</xdr:colOff>
      <xdr:row>6</xdr:row>
      <xdr:rowOff>13851</xdr:rowOff>
    </xdr:from>
    <xdr:to>
      <xdr:col>12</xdr:col>
      <xdr:colOff>848591</xdr:colOff>
      <xdr:row>22</xdr:row>
      <xdr:rowOff>233265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0.67526</cdr:x>
      <cdr:y>0.8452</cdr:y>
    </cdr:from>
    <cdr:to>
      <cdr:x>0.75619</cdr:x>
      <cdr:y>0.91714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73830930-5A08-E836-8E08-994C4E5D4C0C}"/>
            </a:ext>
          </a:extLst>
        </cdr:cNvPr>
        <cdr:cNvSpPr txBox="1"/>
      </cdr:nvSpPr>
      <cdr:spPr>
        <a:xfrm xmlns:a="http://schemas.openxmlformats.org/drawingml/2006/main">
          <a:off x="3802864" y="2923426"/>
          <a:ext cx="455774" cy="2488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CA" sz="1100"/>
            <a:t>E</a:t>
          </a:r>
          <a:r>
            <a:rPr lang="en-CA" sz="1100" baseline="-25000"/>
            <a:t>a</a:t>
          </a:r>
          <a:r>
            <a:rPr lang="en-CA" sz="1100" baseline="0"/>
            <a:t> </a:t>
          </a:r>
          <a:r>
            <a:rPr lang="en-CA" sz="1100"/>
            <a:t>=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466725</xdr:colOff>
      <xdr:row>2</xdr:row>
      <xdr:rowOff>0</xdr:rowOff>
    </xdr:from>
    <xdr:to>
      <xdr:col>3</xdr:col>
      <xdr:colOff>228600</xdr:colOff>
      <xdr:row>3</xdr:row>
      <xdr:rowOff>38100</xdr:rowOff>
    </xdr:to>
    <xdr:sp macro="" textlink="">
      <xdr:nvSpPr>
        <xdr:cNvPr id="2" name="Rounded Rectangle 1">
          <a:hlinkClick xmlns:r="http://schemas.openxmlformats.org/officeDocument/2006/relationships" r:id="rId1"/>
        </xdr:cNvPr>
        <xdr:cNvSpPr/>
      </xdr:nvSpPr>
      <xdr:spPr>
        <a:xfrm>
          <a:off x="4581525" y="390525"/>
          <a:ext cx="4257675" cy="22860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864</xdr:colOff>
      <xdr:row>7</xdr:row>
      <xdr:rowOff>9525</xdr:rowOff>
    </xdr:from>
    <xdr:to>
      <xdr:col>16</xdr:col>
      <xdr:colOff>18184</xdr:colOff>
      <xdr:row>22</xdr:row>
      <xdr:rowOff>190500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K110"/>
  <sheetViews>
    <sheetView tabSelected="1" zoomScaleNormal="100" workbookViewId="0"/>
  </sheetViews>
  <sheetFormatPr defaultRowHeight="15" x14ac:dyDescent="0.25"/>
  <cols>
    <col min="1" max="1" width="170" customWidth="1"/>
    <col min="2" max="2" width="13.140625" customWidth="1"/>
  </cols>
  <sheetData>
    <row r="1" spans="1:37" ht="15.75" x14ac:dyDescent="0.25">
      <c r="A1" s="86" t="s">
        <v>50</v>
      </c>
      <c r="B1" s="87"/>
      <c r="C1" s="87"/>
      <c r="D1" s="87"/>
      <c r="E1" s="87"/>
      <c r="F1" s="8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</row>
    <row r="2" spans="1:37" ht="15.75" x14ac:dyDescent="0.25">
      <c r="A2" s="88"/>
      <c r="B2" s="87"/>
      <c r="C2" s="67"/>
      <c r="D2" s="87"/>
      <c r="E2" s="87"/>
      <c r="F2" s="8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</row>
    <row r="3" spans="1:37" ht="15.75" x14ac:dyDescent="0.25">
      <c r="A3" s="87" t="s">
        <v>51</v>
      </c>
      <c r="B3" s="87"/>
      <c r="C3" s="87"/>
      <c r="D3" s="87"/>
      <c r="E3" s="87"/>
      <c r="F3" s="8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</row>
    <row r="4" spans="1:37" ht="14.25" customHeight="1" x14ac:dyDescent="0.25">
      <c r="A4" s="89"/>
      <c r="B4" s="87"/>
      <c r="C4" s="90"/>
      <c r="D4" s="87"/>
      <c r="E4" s="87"/>
      <c r="F4" s="8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</row>
    <row r="5" spans="1:37" ht="15.75" x14ac:dyDescent="0.25">
      <c r="A5" s="91" t="s">
        <v>52</v>
      </c>
      <c r="B5" s="87"/>
      <c r="C5" s="92"/>
      <c r="D5" s="87"/>
      <c r="E5" s="87"/>
      <c r="F5" s="8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</row>
    <row r="6" spans="1:37" ht="84" customHeight="1" x14ac:dyDescent="0.25">
      <c r="A6" s="89" t="s">
        <v>75</v>
      </c>
      <c r="B6" s="87"/>
      <c r="C6" s="92"/>
      <c r="D6" s="87"/>
      <c r="E6" s="87"/>
      <c r="F6" s="8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</row>
    <row r="7" spans="1:37" ht="49.5" customHeight="1" x14ac:dyDescent="0.25">
      <c r="A7" s="89" t="s">
        <v>67</v>
      </c>
      <c r="B7" s="87"/>
      <c r="C7" s="87"/>
      <c r="D7" s="87"/>
      <c r="E7" s="87"/>
      <c r="F7" s="8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</row>
    <row r="8" spans="1:37" ht="96.75" customHeight="1" x14ac:dyDescent="0.25">
      <c r="A8" s="89" t="s">
        <v>68</v>
      </c>
      <c r="B8" s="87"/>
      <c r="C8" s="87"/>
      <c r="D8" s="87"/>
      <c r="E8" s="87"/>
      <c r="F8" s="8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</row>
    <row r="9" spans="1:37" ht="40.5" customHeight="1" x14ac:dyDescent="0.25">
      <c r="A9" s="89" t="s">
        <v>69</v>
      </c>
      <c r="B9" s="87"/>
      <c r="C9" s="87"/>
      <c r="D9" s="87"/>
      <c r="E9" s="87"/>
      <c r="F9" s="8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</row>
    <row r="10" spans="1:37" ht="66" customHeight="1" x14ac:dyDescent="0.25">
      <c r="A10" s="90" t="s">
        <v>53</v>
      </c>
      <c r="B10" s="87"/>
      <c r="C10" s="87"/>
      <c r="D10" s="87"/>
      <c r="E10" s="87"/>
      <c r="F10" s="8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</row>
    <row r="11" spans="1:37" ht="15.75" x14ac:dyDescent="0.25">
      <c r="A11" s="87" t="s">
        <v>54</v>
      </c>
      <c r="B11" s="87"/>
      <c r="C11" s="87"/>
      <c r="D11" s="87"/>
      <c r="E11" s="87"/>
      <c r="F11" s="8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</row>
    <row r="12" spans="1:37" ht="19.5" x14ac:dyDescent="0.35">
      <c r="A12" s="87" t="s">
        <v>65</v>
      </c>
      <c r="B12" s="87"/>
      <c r="C12" s="87"/>
      <c r="D12" s="87"/>
      <c r="E12" s="87"/>
      <c r="F12" s="8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</row>
    <row r="13" spans="1:37" ht="19.5" x14ac:dyDescent="0.35">
      <c r="A13" s="87" t="s">
        <v>59</v>
      </c>
      <c r="B13" s="87"/>
      <c r="C13" s="87"/>
      <c r="D13" s="87"/>
      <c r="E13" s="87"/>
      <c r="F13" s="8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</row>
    <row r="14" spans="1:37" ht="15.75" x14ac:dyDescent="0.25">
      <c r="A14" s="87" t="s">
        <v>55</v>
      </c>
      <c r="B14" s="87"/>
      <c r="C14" s="87"/>
      <c r="D14" s="87"/>
      <c r="E14" s="87"/>
      <c r="F14" s="8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</row>
    <row r="15" spans="1:37" ht="19.5" x14ac:dyDescent="0.35">
      <c r="A15" s="87" t="s">
        <v>58</v>
      </c>
      <c r="B15" s="87"/>
      <c r="C15" s="87"/>
      <c r="D15" s="87"/>
      <c r="E15" s="87"/>
      <c r="F15" s="8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</row>
    <row r="16" spans="1:37" ht="15.75" x14ac:dyDescent="0.25">
      <c r="A16" s="87" t="s">
        <v>56</v>
      </c>
      <c r="B16" s="87"/>
      <c r="C16" s="87"/>
      <c r="D16" s="87"/>
      <c r="E16" s="87"/>
      <c r="F16" s="8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</row>
    <row r="17" spans="1:37" ht="15.75" x14ac:dyDescent="0.25">
      <c r="A17" s="87" t="s">
        <v>57</v>
      </c>
      <c r="B17" s="87"/>
      <c r="C17" s="87"/>
      <c r="D17" s="87"/>
      <c r="E17" s="87"/>
      <c r="F17" s="8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</row>
    <row r="18" spans="1:37" ht="15.75" x14ac:dyDescent="0.25">
      <c r="A18" s="87"/>
      <c r="B18" s="87"/>
      <c r="C18" s="87"/>
      <c r="D18" s="87"/>
      <c r="E18" s="87"/>
      <c r="F18" s="8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</row>
    <row r="19" spans="1:37" ht="60" customHeight="1" x14ac:dyDescent="0.25">
      <c r="A19" s="89" t="s">
        <v>70</v>
      </c>
      <c r="B19" s="87"/>
      <c r="C19" s="87"/>
      <c r="D19" s="87"/>
      <c r="E19" s="87"/>
      <c r="F19" s="8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67"/>
    </row>
    <row r="20" spans="1:37" ht="69" x14ac:dyDescent="0.25">
      <c r="A20" s="89" t="s">
        <v>71</v>
      </c>
      <c r="B20" s="88"/>
      <c r="C20" s="87"/>
      <c r="D20" s="87"/>
      <c r="E20" s="87"/>
      <c r="F20" s="8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</row>
    <row r="21" spans="1:37" ht="15.75" x14ac:dyDescent="0.25">
      <c r="A21" s="87"/>
      <c r="B21" s="87"/>
      <c r="C21" s="87"/>
      <c r="D21" s="87"/>
      <c r="E21" s="87"/>
      <c r="F21" s="8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</row>
    <row r="22" spans="1:37" ht="15.75" x14ac:dyDescent="0.25">
      <c r="A22" s="93" t="s">
        <v>33</v>
      </c>
      <c r="B22" s="87"/>
      <c r="C22" s="87"/>
      <c r="D22" s="87"/>
      <c r="E22" s="87"/>
      <c r="F22" s="8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</row>
    <row r="23" spans="1:37" ht="66" customHeight="1" x14ac:dyDescent="0.25">
      <c r="A23" s="89" t="s">
        <v>60</v>
      </c>
      <c r="B23" s="87"/>
      <c r="C23" s="87"/>
      <c r="D23" s="87"/>
      <c r="E23" s="87"/>
      <c r="F23" s="8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</row>
    <row r="24" spans="1:37" ht="15.75" x14ac:dyDescent="0.25">
      <c r="A24" s="87"/>
      <c r="B24" s="94"/>
      <c r="C24" s="87"/>
      <c r="D24" s="87"/>
      <c r="E24" s="87"/>
      <c r="F24" s="8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</row>
    <row r="25" spans="1:37" ht="15.75" x14ac:dyDescent="0.25">
      <c r="A25" s="90" t="s">
        <v>61</v>
      </c>
      <c r="B25" s="87"/>
      <c r="C25" s="87"/>
      <c r="D25" s="87"/>
      <c r="E25" s="87"/>
      <c r="F25" s="8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</row>
    <row r="26" spans="1:37" ht="15.75" x14ac:dyDescent="0.25">
      <c r="A26" s="90"/>
      <c r="B26" s="87"/>
      <c r="C26" s="87"/>
      <c r="D26" s="87"/>
      <c r="E26" s="87"/>
      <c r="F26" s="8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</row>
    <row r="27" spans="1:37" ht="21.75" customHeight="1" x14ac:dyDescent="0.25">
      <c r="A27" s="95" t="s">
        <v>73</v>
      </c>
      <c r="B27" s="87"/>
      <c r="C27" s="87"/>
      <c r="D27" s="87"/>
      <c r="E27" s="87"/>
      <c r="F27" s="8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</row>
    <row r="28" spans="1:37" ht="30" x14ac:dyDescent="0.25">
      <c r="A28" s="89" t="s">
        <v>74</v>
      </c>
      <c r="B28" s="87"/>
      <c r="C28" s="87"/>
      <c r="D28" s="87"/>
      <c r="E28" s="87"/>
      <c r="F28" s="8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7"/>
    </row>
    <row r="29" spans="1:37" ht="15.75" x14ac:dyDescent="0.25">
      <c r="A29" s="67"/>
      <c r="B29" s="87"/>
      <c r="C29" s="87"/>
      <c r="D29" s="87"/>
      <c r="E29" s="87"/>
      <c r="F29" s="8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</row>
    <row r="30" spans="1:37" ht="15.75" x14ac:dyDescent="0.25">
      <c r="A30" s="87"/>
      <c r="B30" s="87"/>
      <c r="C30" s="87"/>
      <c r="D30" s="87"/>
      <c r="E30" s="87"/>
      <c r="F30" s="8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</row>
    <row r="31" spans="1:37" ht="15.75" x14ac:dyDescent="0.25">
      <c r="A31" s="88"/>
      <c r="B31" s="88"/>
      <c r="C31" s="87"/>
      <c r="D31" s="87"/>
      <c r="E31" s="87"/>
      <c r="F31" s="8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</row>
    <row r="32" spans="1:37" ht="23.25" customHeight="1" x14ac:dyDescent="0.25">
      <c r="A32" s="96"/>
      <c r="B32" s="87"/>
      <c r="C32" s="87"/>
      <c r="D32" s="87"/>
      <c r="E32" s="87"/>
      <c r="F32" s="8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</row>
    <row r="33" spans="1:37" ht="15.75" x14ac:dyDescent="0.25">
      <c r="A33" s="97"/>
      <c r="B33" s="87"/>
      <c r="C33" s="87"/>
      <c r="D33" s="87"/>
      <c r="E33" s="87"/>
      <c r="F33" s="8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</row>
    <row r="34" spans="1:37" ht="15.75" x14ac:dyDescent="0.25">
      <c r="A34" s="98"/>
      <c r="B34" s="87"/>
      <c r="C34" s="87"/>
      <c r="D34" s="87"/>
      <c r="E34" s="87"/>
      <c r="F34" s="8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/>
    </row>
    <row r="35" spans="1:37" ht="15.75" x14ac:dyDescent="0.25">
      <c r="A35" s="98"/>
      <c r="B35" s="87"/>
      <c r="C35" s="87"/>
      <c r="D35" s="87"/>
      <c r="E35" s="87"/>
      <c r="F35" s="8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67"/>
    </row>
    <row r="36" spans="1:37" ht="21.75" customHeight="1" x14ac:dyDescent="0.25">
      <c r="A36" s="87"/>
      <c r="B36" s="87"/>
      <c r="C36" s="87"/>
      <c r="D36" s="87"/>
      <c r="E36" s="87"/>
      <c r="F36" s="8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  <c r="AK36" s="67"/>
    </row>
    <row r="37" spans="1:37" ht="41.25" customHeight="1" x14ac:dyDescent="0.25">
      <c r="A37" s="97"/>
      <c r="B37" s="87"/>
      <c r="C37" s="87"/>
      <c r="D37" s="87"/>
      <c r="E37" s="87"/>
      <c r="F37" s="8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67"/>
      <c r="AJ37" s="67"/>
      <c r="AK37" s="67"/>
    </row>
    <row r="38" spans="1:37" ht="15.75" x14ac:dyDescent="0.25">
      <c r="A38" s="90"/>
      <c r="B38" s="87"/>
      <c r="C38" s="87"/>
      <c r="D38" s="87"/>
      <c r="E38" s="87"/>
      <c r="F38" s="8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67"/>
      <c r="AK38" s="67"/>
    </row>
    <row r="39" spans="1:37" x14ac:dyDescent="0.25">
      <c r="A39" s="67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7"/>
      <c r="AK39" s="67"/>
    </row>
    <row r="40" spans="1:37" x14ac:dyDescent="0.25">
      <c r="A40" s="67"/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</row>
    <row r="41" spans="1:37" x14ac:dyDescent="0.25">
      <c r="A41" s="67"/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67"/>
      <c r="AH41" s="67"/>
      <c r="AI41" s="67"/>
      <c r="AJ41" s="67"/>
      <c r="AK41" s="67"/>
    </row>
    <row r="42" spans="1:37" x14ac:dyDescent="0.25">
      <c r="A42" s="67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  <c r="AE42" s="67"/>
      <c r="AF42" s="67"/>
      <c r="AG42" s="67"/>
      <c r="AH42" s="67"/>
      <c r="AI42" s="67"/>
      <c r="AJ42" s="67"/>
      <c r="AK42" s="67"/>
    </row>
    <row r="43" spans="1:37" x14ac:dyDescent="0.25">
      <c r="A43" s="67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7"/>
      <c r="AK43" s="67"/>
    </row>
    <row r="44" spans="1:37" x14ac:dyDescent="0.25">
      <c r="A44" s="67"/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</row>
    <row r="45" spans="1:37" x14ac:dyDescent="0.25">
      <c r="A45" s="67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</row>
    <row r="46" spans="1:37" x14ac:dyDescent="0.25">
      <c r="A46" s="67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  <c r="AE46" s="67"/>
      <c r="AF46" s="67"/>
      <c r="AG46" s="67"/>
      <c r="AH46" s="67"/>
      <c r="AI46" s="67"/>
      <c r="AJ46" s="67"/>
      <c r="AK46" s="67"/>
    </row>
    <row r="47" spans="1:37" x14ac:dyDescent="0.25">
      <c r="A47" s="67"/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  <c r="AE47" s="67"/>
      <c r="AF47" s="67"/>
      <c r="AG47" s="67"/>
      <c r="AH47" s="67"/>
      <c r="AI47" s="67"/>
      <c r="AJ47" s="67"/>
      <c r="AK47" s="67"/>
    </row>
    <row r="48" spans="1:37" x14ac:dyDescent="0.25">
      <c r="A48" s="67"/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  <c r="AE48" s="67"/>
      <c r="AF48" s="67"/>
      <c r="AG48" s="67"/>
      <c r="AH48" s="67"/>
      <c r="AI48" s="67"/>
      <c r="AJ48" s="67"/>
      <c r="AK48" s="67"/>
    </row>
    <row r="49" spans="1:37" x14ac:dyDescent="0.25">
      <c r="A49" s="67"/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  <c r="AE49" s="67"/>
      <c r="AF49" s="67"/>
      <c r="AG49" s="67"/>
      <c r="AH49" s="67"/>
      <c r="AI49" s="67"/>
      <c r="AJ49" s="67"/>
      <c r="AK49" s="67"/>
    </row>
    <row r="50" spans="1:37" x14ac:dyDescent="0.25">
      <c r="A50" s="67"/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  <c r="AE50" s="67"/>
      <c r="AF50" s="67"/>
      <c r="AG50" s="67"/>
      <c r="AH50" s="67"/>
      <c r="AI50" s="67"/>
      <c r="AJ50" s="67"/>
      <c r="AK50" s="67"/>
    </row>
    <row r="51" spans="1:37" x14ac:dyDescent="0.25">
      <c r="A51" s="67"/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  <c r="AE51" s="67"/>
      <c r="AF51" s="67"/>
      <c r="AG51" s="67"/>
      <c r="AH51" s="67"/>
      <c r="AI51" s="67"/>
      <c r="AJ51" s="67"/>
      <c r="AK51" s="67"/>
    </row>
    <row r="52" spans="1:37" x14ac:dyDescent="0.25">
      <c r="A52" s="67"/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  <c r="AE52" s="67"/>
      <c r="AF52" s="67"/>
      <c r="AG52" s="67"/>
      <c r="AH52" s="67"/>
      <c r="AI52" s="67"/>
      <c r="AJ52" s="67"/>
      <c r="AK52" s="67"/>
    </row>
    <row r="53" spans="1:37" x14ac:dyDescent="0.25">
      <c r="A53" s="67"/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  <c r="AE53" s="67"/>
      <c r="AF53" s="67"/>
      <c r="AG53" s="67"/>
      <c r="AH53" s="67"/>
      <c r="AI53" s="67"/>
      <c r="AJ53" s="67"/>
      <c r="AK53" s="67"/>
    </row>
    <row r="54" spans="1:37" x14ac:dyDescent="0.25">
      <c r="A54" s="67"/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  <c r="AF54" s="67"/>
      <c r="AG54" s="67"/>
      <c r="AH54" s="67"/>
      <c r="AI54" s="67"/>
      <c r="AJ54" s="67"/>
      <c r="AK54" s="67"/>
    </row>
    <row r="55" spans="1:37" x14ac:dyDescent="0.25">
      <c r="A55" s="67"/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  <c r="AE55" s="67"/>
      <c r="AF55" s="67"/>
      <c r="AG55" s="67"/>
      <c r="AH55" s="67"/>
      <c r="AI55" s="67"/>
      <c r="AJ55" s="67"/>
      <c r="AK55" s="67"/>
    </row>
    <row r="56" spans="1:37" x14ac:dyDescent="0.25">
      <c r="A56" s="67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  <c r="AE56" s="67"/>
      <c r="AF56" s="67"/>
      <c r="AG56" s="67"/>
      <c r="AH56" s="67"/>
      <c r="AI56" s="67"/>
      <c r="AJ56" s="67"/>
      <c r="AK56" s="67"/>
    </row>
    <row r="57" spans="1:37" x14ac:dyDescent="0.25">
      <c r="A57" s="67"/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  <c r="AE57" s="67"/>
      <c r="AF57" s="67"/>
      <c r="AG57" s="67"/>
      <c r="AH57" s="67"/>
      <c r="AI57" s="67"/>
      <c r="AJ57" s="67"/>
      <c r="AK57" s="67"/>
    </row>
    <row r="58" spans="1:37" x14ac:dyDescent="0.25">
      <c r="A58" s="67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  <c r="AE58" s="67"/>
      <c r="AF58" s="67"/>
      <c r="AG58" s="67"/>
      <c r="AH58" s="67"/>
      <c r="AI58" s="67"/>
      <c r="AJ58" s="67"/>
      <c r="AK58" s="67"/>
    </row>
    <row r="59" spans="1:37" x14ac:dyDescent="0.25">
      <c r="A59" s="67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  <c r="AD59" s="67"/>
      <c r="AE59" s="67"/>
      <c r="AF59" s="67"/>
      <c r="AG59" s="67"/>
      <c r="AH59" s="67"/>
      <c r="AI59" s="67"/>
      <c r="AJ59" s="67"/>
      <c r="AK59" s="67"/>
    </row>
    <row r="60" spans="1:37" x14ac:dyDescent="0.25">
      <c r="A60" s="67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  <c r="AE60" s="67"/>
      <c r="AF60" s="67"/>
      <c r="AG60" s="67"/>
      <c r="AH60" s="67"/>
      <c r="AI60" s="67"/>
      <c r="AJ60" s="67"/>
      <c r="AK60" s="67"/>
    </row>
    <row r="61" spans="1:37" x14ac:dyDescent="0.25">
      <c r="A61" s="67"/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  <c r="AE61" s="67"/>
      <c r="AF61" s="67"/>
      <c r="AG61" s="67"/>
      <c r="AH61" s="67"/>
      <c r="AI61" s="67"/>
      <c r="AJ61" s="67"/>
      <c r="AK61" s="67"/>
    </row>
    <row r="62" spans="1:37" x14ac:dyDescent="0.25">
      <c r="A62" s="67"/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  <c r="AE62" s="67"/>
      <c r="AF62" s="67"/>
      <c r="AG62" s="67"/>
      <c r="AH62" s="67"/>
      <c r="AI62" s="67"/>
      <c r="AJ62" s="67"/>
      <c r="AK62" s="67"/>
    </row>
    <row r="63" spans="1:37" x14ac:dyDescent="0.25">
      <c r="A63" s="67"/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  <c r="AE63" s="67"/>
      <c r="AF63" s="67"/>
      <c r="AG63" s="67"/>
      <c r="AH63" s="67"/>
      <c r="AI63" s="67"/>
      <c r="AJ63" s="67"/>
      <c r="AK63" s="67"/>
    </row>
    <row r="64" spans="1:37" x14ac:dyDescent="0.25">
      <c r="A64" s="67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  <c r="AE64" s="67"/>
      <c r="AF64" s="67"/>
      <c r="AG64" s="67"/>
      <c r="AH64" s="67"/>
      <c r="AI64" s="67"/>
      <c r="AJ64" s="67"/>
      <c r="AK64" s="67"/>
    </row>
    <row r="65" spans="1:37" x14ac:dyDescent="0.25">
      <c r="A65" s="67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  <c r="AE65" s="67"/>
      <c r="AF65" s="67"/>
      <c r="AG65" s="67"/>
      <c r="AH65" s="67"/>
      <c r="AI65" s="67"/>
      <c r="AJ65" s="67"/>
      <c r="AK65" s="67"/>
    </row>
    <row r="66" spans="1:37" x14ac:dyDescent="0.25">
      <c r="A66" s="67"/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  <c r="AE66" s="67"/>
      <c r="AF66" s="67"/>
      <c r="AG66" s="67"/>
      <c r="AH66" s="67"/>
      <c r="AI66" s="67"/>
      <c r="AJ66" s="67"/>
      <c r="AK66" s="67"/>
    </row>
    <row r="67" spans="1:37" x14ac:dyDescent="0.25">
      <c r="A67" s="67"/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  <c r="AD67" s="67"/>
      <c r="AE67" s="67"/>
      <c r="AF67" s="67"/>
      <c r="AG67" s="67"/>
      <c r="AH67" s="67"/>
      <c r="AI67" s="67"/>
      <c r="AJ67" s="67"/>
      <c r="AK67" s="67"/>
    </row>
    <row r="68" spans="1:37" x14ac:dyDescent="0.25">
      <c r="A68" s="67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  <c r="AE68" s="67"/>
      <c r="AF68" s="67"/>
      <c r="AG68" s="67"/>
      <c r="AH68" s="67"/>
      <c r="AI68" s="67"/>
      <c r="AJ68" s="67"/>
      <c r="AK68" s="67"/>
    </row>
    <row r="69" spans="1:37" x14ac:dyDescent="0.25">
      <c r="A69" s="67"/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  <c r="AE69" s="67"/>
      <c r="AF69" s="67"/>
      <c r="AG69" s="67"/>
      <c r="AH69" s="67"/>
      <c r="AI69" s="67"/>
      <c r="AJ69" s="67"/>
      <c r="AK69" s="67"/>
    </row>
    <row r="70" spans="1:37" x14ac:dyDescent="0.25">
      <c r="A70" s="67"/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  <c r="AE70" s="67"/>
      <c r="AF70" s="67"/>
      <c r="AG70" s="67"/>
      <c r="AH70" s="67"/>
      <c r="AI70" s="67"/>
      <c r="AJ70" s="67"/>
      <c r="AK70" s="67"/>
    </row>
    <row r="71" spans="1:37" x14ac:dyDescent="0.25">
      <c r="A71" s="67"/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  <c r="AD71" s="67"/>
      <c r="AE71" s="67"/>
      <c r="AF71" s="67"/>
      <c r="AG71" s="67"/>
      <c r="AH71" s="67"/>
      <c r="AI71" s="67"/>
      <c r="AJ71" s="67"/>
      <c r="AK71" s="67"/>
    </row>
    <row r="72" spans="1:37" x14ac:dyDescent="0.25">
      <c r="A72" s="67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  <c r="AE72" s="67"/>
      <c r="AF72" s="67"/>
      <c r="AG72" s="67"/>
      <c r="AH72" s="67"/>
      <c r="AI72" s="67"/>
      <c r="AJ72" s="67"/>
      <c r="AK72" s="67"/>
    </row>
    <row r="73" spans="1:37" x14ac:dyDescent="0.25">
      <c r="A73" s="67"/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  <c r="AD73" s="67"/>
      <c r="AE73" s="67"/>
      <c r="AF73" s="67"/>
      <c r="AG73" s="67"/>
      <c r="AH73" s="67"/>
      <c r="AI73" s="67"/>
      <c r="AJ73" s="67"/>
      <c r="AK73" s="67"/>
    </row>
    <row r="74" spans="1:37" x14ac:dyDescent="0.25">
      <c r="A74" s="67"/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  <c r="AE74" s="67"/>
      <c r="AF74" s="67"/>
      <c r="AG74" s="67"/>
      <c r="AH74" s="67"/>
      <c r="AI74" s="67"/>
      <c r="AJ74" s="67"/>
      <c r="AK74" s="67"/>
    </row>
    <row r="75" spans="1:37" x14ac:dyDescent="0.25">
      <c r="A75" s="67"/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  <c r="AD75" s="67"/>
      <c r="AE75" s="67"/>
      <c r="AF75" s="67"/>
      <c r="AG75" s="67"/>
      <c r="AH75" s="67"/>
      <c r="AI75" s="67"/>
      <c r="AJ75" s="67"/>
      <c r="AK75" s="67"/>
    </row>
    <row r="76" spans="1:37" x14ac:dyDescent="0.25">
      <c r="A76" s="67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  <c r="AE76" s="67"/>
      <c r="AF76" s="67"/>
      <c r="AG76" s="67"/>
      <c r="AH76" s="67"/>
      <c r="AI76" s="67"/>
      <c r="AJ76" s="67"/>
      <c r="AK76" s="67"/>
    </row>
    <row r="77" spans="1:37" x14ac:dyDescent="0.25">
      <c r="A77" s="67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</row>
    <row r="78" spans="1:37" x14ac:dyDescent="0.25">
      <c r="A78" s="67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7"/>
      <c r="AG78" s="67"/>
      <c r="AH78" s="67"/>
      <c r="AI78" s="67"/>
      <c r="AJ78" s="67"/>
      <c r="AK78" s="67"/>
    </row>
    <row r="79" spans="1:37" x14ac:dyDescent="0.25">
      <c r="A79" s="67"/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  <c r="AE79" s="67"/>
      <c r="AF79" s="67"/>
      <c r="AG79" s="67"/>
      <c r="AH79" s="67"/>
      <c r="AI79" s="67"/>
      <c r="AJ79" s="67"/>
      <c r="AK79" s="67"/>
    </row>
    <row r="80" spans="1:37" x14ac:dyDescent="0.25">
      <c r="A80" s="67"/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  <c r="AE80" s="67"/>
      <c r="AF80" s="67"/>
      <c r="AG80" s="67"/>
      <c r="AH80" s="67"/>
      <c r="AI80" s="67"/>
      <c r="AJ80" s="67"/>
      <c r="AK80" s="67"/>
    </row>
    <row r="81" spans="1:37" x14ac:dyDescent="0.25">
      <c r="A81" s="67"/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  <c r="AE81" s="67"/>
      <c r="AF81" s="67"/>
      <c r="AG81" s="67"/>
      <c r="AH81" s="67"/>
      <c r="AI81" s="67"/>
      <c r="AJ81" s="67"/>
      <c r="AK81" s="67"/>
    </row>
    <row r="82" spans="1:37" x14ac:dyDescent="0.25">
      <c r="A82" s="67"/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  <c r="AE82" s="67"/>
      <c r="AF82" s="67"/>
      <c r="AG82" s="67"/>
      <c r="AH82" s="67"/>
      <c r="AI82" s="67"/>
      <c r="AJ82" s="67"/>
      <c r="AK82" s="67"/>
    </row>
    <row r="83" spans="1:37" x14ac:dyDescent="0.25">
      <c r="A83" s="67"/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  <c r="AE83" s="67"/>
      <c r="AF83" s="67"/>
      <c r="AG83" s="67"/>
      <c r="AH83" s="67"/>
      <c r="AI83" s="67"/>
      <c r="AJ83" s="67"/>
      <c r="AK83" s="67"/>
    </row>
    <row r="84" spans="1:37" x14ac:dyDescent="0.25">
      <c r="A84" s="67"/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  <c r="AE84" s="67"/>
      <c r="AF84" s="67"/>
      <c r="AG84" s="67"/>
      <c r="AH84" s="67"/>
      <c r="AI84" s="67"/>
      <c r="AJ84" s="67"/>
      <c r="AK84" s="67"/>
    </row>
    <row r="85" spans="1:37" x14ac:dyDescent="0.25">
      <c r="A85" s="67"/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  <c r="AE85" s="67"/>
      <c r="AF85" s="67"/>
      <c r="AG85" s="67"/>
      <c r="AH85" s="67"/>
      <c r="AI85" s="67"/>
      <c r="AJ85" s="67"/>
      <c r="AK85" s="67"/>
    </row>
    <row r="86" spans="1:37" x14ac:dyDescent="0.25">
      <c r="A86" s="67"/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  <c r="AD86" s="67"/>
      <c r="AE86" s="67"/>
      <c r="AF86" s="67"/>
      <c r="AG86" s="67"/>
      <c r="AH86" s="67"/>
      <c r="AI86" s="67"/>
      <c r="AJ86" s="67"/>
      <c r="AK86" s="67"/>
    </row>
    <row r="87" spans="1:37" x14ac:dyDescent="0.25">
      <c r="A87" s="67"/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  <c r="AE87" s="67"/>
      <c r="AF87" s="67"/>
      <c r="AG87" s="67"/>
      <c r="AH87" s="67"/>
      <c r="AI87" s="67"/>
      <c r="AJ87" s="67"/>
      <c r="AK87" s="67"/>
    </row>
    <row r="88" spans="1:37" x14ac:dyDescent="0.25">
      <c r="A88" s="67"/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</row>
    <row r="89" spans="1:37" x14ac:dyDescent="0.25">
      <c r="A89" s="67"/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  <c r="AE89" s="67"/>
      <c r="AF89" s="67"/>
      <c r="AG89" s="67"/>
      <c r="AH89" s="67"/>
      <c r="AI89" s="67"/>
      <c r="AJ89" s="67"/>
      <c r="AK89" s="67"/>
    </row>
    <row r="90" spans="1:37" x14ac:dyDescent="0.25">
      <c r="A90" s="67"/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/>
      <c r="AE90" s="67"/>
      <c r="AF90" s="67"/>
      <c r="AG90" s="67"/>
      <c r="AH90" s="67"/>
      <c r="AI90" s="67"/>
      <c r="AJ90" s="67"/>
      <c r="AK90" s="67"/>
    </row>
    <row r="91" spans="1:37" x14ac:dyDescent="0.25">
      <c r="A91" s="67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  <c r="AE91" s="67"/>
      <c r="AF91" s="67"/>
      <c r="AG91" s="67"/>
      <c r="AH91" s="67"/>
      <c r="AI91" s="67"/>
      <c r="AJ91" s="67"/>
      <c r="AK91" s="67"/>
    </row>
    <row r="92" spans="1:37" x14ac:dyDescent="0.25">
      <c r="A92" s="67"/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  <c r="AE92" s="67"/>
      <c r="AF92" s="67"/>
      <c r="AG92" s="67"/>
      <c r="AH92" s="67"/>
      <c r="AI92" s="67"/>
      <c r="AJ92" s="67"/>
      <c r="AK92" s="67"/>
    </row>
    <row r="93" spans="1:37" x14ac:dyDescent="0.25">
      <c r="A93" s="67"/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  <c r="AE93" s="67"/>
      <c r="AF93" s="67"/>
      <c r="AG93" s="67"/>
      <c r="AH93" s="67"/>
      <c r="AI93" s="67"/>
      <c r="AJ93" s="67"/>
      <c r="AK93" s="67"/>
    </row>
    <row r="94" spans="1:37" x14ac:dyDescent="0.25">
      <c r="A94" s="67"/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67"/>
      <c r="AH94" s="67"/>
      <c r="AI94" s="67"/>
      <c r="AJ94" s="67"/>
      <c r="AK94" s="67"/>
    </row>
    <row r="95" spans="1:37" x14ac:dyDescent="0.25">
      <c r="A95" s="67"/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  <c r="AE95" s="67"/>
      <c r="AF95" s="67"/>
      <c r="AG95" s="67"/>
      <c r="AH95" s="67"/>
      <c r="AI95" s="67"/>
      <c r="AJ95" s="67"/>
      <c r="AK95" s="67"/>
    </row>
    <row r="96" spans="1:37" x14ac:dyDescent="0.25">
      <c r="A96" s="67"/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  <c r="AE96" s="67"/>
      <c r="AF96" s="67"/>
      <c r="AG96" s="67"/>
      <c r="AH96" s="67"/>
      <c r="AI96" s="67"/>
      <c r="AJ96" s="67"/>
      <c r="AK96" s="67"/>
    </row>
    <row r="97" spans="1:37" x14ac:dyDescent="0.25">
      <c r="A97" s="67"/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67"/>
    </row>
    <row r="98" spans="1:37" x14ac:dyDescent="0.25">
      <c r="A98" s="67"/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  <c r="AE98" s="67"/>
      <c r="AF98" s="67"/>
      <c r="AG98" s="67"/>
      <c r="AH98" s="67"/>
      <c r="AI98" s="67"/>
      <c r="AJ98" s="67"/>
      <c r="AK98" s="67"/>
    </row>
    <row r="99" spans="1:37" x14ac:dyDescent="0.25">
      <c r="A99" s="67"/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  <c r="AE99" s="67"/>
      <c r="AF99" s="67"/>
      <c r="AG99" s="67"/>
      <c r="AH99" s="67"/>
      <c r="AI99" s="67"/>
      <c r="AJ99" s="67"/>
      <c r="AK99" s="67"/>
    </row>
    <row r="100" spans="1:37" x14ac:dyDescent="0.25">
      <c r="A100" s="67"/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  <c r="AE100" s="67"/>
      <c r="AF100" s="67"/>
      <c r="AG100" s="67"/>
      <c r="AH100" s="67"/>
      <c r="AI100" s="67"/>
      <c r="AJ100" s="67"/>
      <c r="AK100" s="67"/>
    </row>
    <row r="101" spans="1:37" x14ac:dyDescent="0.25">
      <c r="A101" s="67"/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  <c r="AE101" s="67"/>
      <c r="AF101" s="67"/>
      <c r="AG101" s="67"/>
      <c r="AH101" s="67"/>
      <c r="AI101" s="67"/>
      <c r="AJ101" s="67"/>
      <c r="AK101" s="67"/>
    </row>
    <row r="102" spans="1:37" x14ac:dyDescent="0.25">
      <c r="A102" s="67"/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  <c r="AE102" s="67"/>
      <c r="AF102" s="67"/>
      <c r="AG102" s="67"/>
      <c r="AH102" s="67"/>
      <c r="AI102" s="67"/>
      <c r="AJ102" s="67"/>
      <c r="AK102" s="67"/>
    </row>
    <row r="103" spans="1:37" x14ac:dyDescent="0.25">
      <c r="A103" s="67"/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  <c r="AE103" s="67"/>
      <c r="AF103" s="67"/>
      <c r="AG103" s="67"/>
      <c r="AH103" s="67"/>
      <c r="AI103" s="67"/>
      <c r="AJ103" s="67"/>
      <c r="AK103" s="67"/>
    </row>
    <row r="104" spans="1:37" x14ac:dyDescent="0.25">
      <c r="A104" s="67"/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  <c r="AD104" s="67"/>
      <c r="AE104" s="67"/>
      <c r="AF104" s="67"/>
      <c r="AG104" s="67"/>
      <c r="AH104" s="67"/>
      <c r="AI104" s="67"/>
      <c r="AJ104" s="67"/>
      <c r="AK104" s="67"/>
    </row>
    <row r="105" spans="1:37" x14ac:dyDescent="0.25">
      <c r="A105" s="67"/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  <c r="AD105" s="67"/>
      <c r="AE105" s="67"/>
      <c r="AF105" s="67"/>
      <c r="AG105" s="67"/>
      <c r="AH105" s="67"/>
      <c r="AI105" s="67"/>
      <c r="AJ105" s="67"/>
      <c r="AK105" s="67"/>
    </row>
    <row r="106" spans="1:37" x14ac:dyDescent="0.25">
      <c r="A106" s="67"/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  <c r="AD106" s="67"/>
      <c r="AE106" s="67"/>
      <c r="AF106" s="67"/>
      <c r="AG106" s="67"/>
      <c r="AH106" s="67"/>
      <c r="AI106" s="67"/>
      <c r="AJ106" s="67"/>
      <c r="AK106" s="67"/>
    </row>
    <row r="107" spans="1:37" x14ac:dyDescent="0.25">
      <c r="A107" s="67"/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  <c r="AD107" s="67"/>
      <c r="AE107" s="67"/>
      <c r="AF107" s="67"/>
      <c r="AG107" s="67"/>
      <c r="AH107" s="67"/>
      <c r="AI107" s="67"/>
      <c r="AJ107" s="67"/>
      <c r="AK107" s="67"/>
    </row>
    <row r="108" spans="1:37" x14ac:dyDescent="0.25">
      <c r="A108" s="67"/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  <c r="AC108" s="67"/>
      <c r="AD108" s="67"/>
      <c r="AE108" s="67"/>
      <c r="AF108" s="67"/>
      <c r="AG108" s="67"/>
      <c r="AH108" s="67"/>
      <c r="AI108" s="67"/>
      <c r="AJ108" s="67"/>
      <c r="AK108" s="67"/>
    </row>
    <row r="109" spans="1:37" x14ac:dyDescent="0.25">
      <c r="A109" s="67"/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  <c r="AD109" s="67"/>
      <c r="AE109" s="67"/>
      <c r="AF109" s="67"/>
      <c r="AG109" s="67"/>
      <c r="AH109" s="67"/>
      <c r="AI109" s="67"/>
      <c r="AJ109" s="67"/>
      <c r="AK109" s="67"/>
    </row>
    <row r="110" spans="1:37" x14ac:dyDescent="0.25">
      <c r="A110" s="67"/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  <c r="AC110" s="67"/>
      <c r="AD110" s="67"/>
      <c r="AE110" s="67"/>
      <c r="AF110" s="67"/>
      <c r="AG110" s="67"/>
      <c r="AH110" s="67"/>
      <c r="AI110" s="67"/>
      <c r="AJ110" s="67"/>
      <c r="AK110" s="67"/>
    </row>
  </sheetData>
  <sheetProtection algorithmName="SHA-512" hashValue="VRRR93/kz53+zqBmdAeyc6Yi7Uh5KtJpf3MuLeTGQ/xA6M0TewFuOsS5EdXrax2h0k20GEiR0wEh6Eg6G/oEDw==" saltValue="Pl6K72k4FXVCTaw2PNTaiw==" spinCount="100000" sheet="1" objects="1" scenarios="1"/>
  <pageMargins left="0.7" right="0.7" top="0.75" bottom="0.75" header="0.3" footer="0.3"/>
  <pageSetup orientation="portrait" horizontalDpi="90" verticalDpi="90" r:id="rId1"/>
  <drawing r:id="rId2"/>
  <legacyDrawing r:id="rId3"/>
  <oleObjects>
    <mc:AlternateContent xmlns:mc="http://schemas.openxmlformats.org/markup-compatibility/2006">
      <mc:Choice Requires="x14">
        <oleObject progId="Word.Document.12" shapeId="1027" r:id="rId4">
          <objectPr defaultSize="0" r:id="rId5">
            <anchor moveWithCells="1">
              <from>
                <xdr:col>0</xdr:col>
                <xdr:colOff>647700</xdr:colOff>
                <xdr:row>9</xdr:row>
                <xdr:rowOff>152400</xdr:rowOff>
              </from>
              <to>
                <xdr:col>0</xdr:col>
                <xdr:colOff>4429125</xdr:colOff>
                <xdr:row>9</xdr:row>
                <xdr:rowOff>762000</xdr:rowOff>
              </to>
            </anchor>
          </objectPr>
        </oleObject>
      </mc:Choice>
      <mc:Fallback>
        <oleObject progId="Word.Document.12" shapeId="102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03"/>
  <sheetViews>
    <sheetView zoomScaleNormal="100" workbookViewId="0">
      <selection activeCell="C32" sqref="C32"/>
    </sheetView>
  </sheetViews>
  <sheetFormatPr defaultRowHeight="15" x14ac:dyDescent="0.25"/>
  <cols>
    <col min="1" max="1" width="31.28515625" customWidth="1"/>
    <col min="2" max="2" width="11.7109375" customWidth="1"/>
    <col min="3" max="3" width="10.85546875" customWidth="1"/>
    <col min="4" max="4" width="12.42578125" customWidth="1"/>
    <col min="5" max="5" width="18" customWidth="1"/>
    <col min="6" max="6" width="11.85546875" customWidth="1"/>
    <col min="7" max="7" width="9.28515625" customWidth="1"/>
    <col min="8" max="15" width="12.85546875" customWidth="1"/>
    <col min="16" max="16" width="10.85546875" customWidth="1"/>
    <col min="17" max="17" width="15.7109375" customWidth="1"/>
    <col min="20" max="20" width="9.85546875" customWidth="1"/>
    <col min="21" max="21" width="10.7109375" customWidth="1"/>
  </cols>
  <sheetData>
    <row r="1" spans="1:60" x14ac:dyDescent="0.25">
      <c r="A1" s="65" t="s">
        <v>11</v>
      </c>
      <c r="B1" s="66"/>
      <c r="C1" s="66"/>
      <c r="D1" s="66"/>
      <c r="E1" s="66"/>
      <c r="F1" s="66"/>
      <c r="G1" s="66"/>
      <c r="H1" s="66"/>
      <c r="I1" s="66"/>
      <c r="J1" s="66"/>
      <c r="K1" s="65"/>
      <c r="L1" s="66"/>
      <c r="M1" s="66"/>
      <c r="N1" s="66"/>
      <c r="O1" s="66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</row>
    <row r="2" spans="1:60" x14ac:dyDescent="0.25">
      <c r="A2" s="51" t="s">
        <v>66</v>
      </c>
      <c r="B2" s="66"/>
      <c r="C2" s="66"/>
      <c r="D2" s="66"/>
      <c r="E2" s="66"/>
      <c r="F2" s="66"/>
      <c r="G2" s="66"/>
      <c r="H2" s="66"/>
      <c r="I2" s="66"/>
      <c r="J2" s="66"/>
      <c r="K2" s="65"/>
      <c r="L2" s="66"/>
      <c r="M2" s="66"/>
      <c r="N2" s="66"/>
      <c r="O2" s="66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</row>
    <row r="3" spans="1:60" x14ac:dyDescent="0.25">
      <c r="A3" s="51" t="s">
        <v>62</v>
      </c>
      <c r="B3" s="66"/>
      <c r="C3" s="66"/>
      <c r="D3" s="66"/>
      <c r="E3" s="66"/>
      <c r="F3" s="66"/>
      <c r="G3" s="66"/>
      <c r="H3" s="66"/>
      <c r="I3" s="66"/>
      <c r="J3" s="66"/>
      <c r="K3" s="65"/>
      <c r="L3" s="66"/>
      <c r="M3" s="66"/>
      <c r="N3" s="66"/>
      <c r="O3" s="66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</row>
    <row r="4" spans="1:60" ht="15" customHeight="1" x14ac:dyDescent="0.25">
      <c r="A4" s="51" t="s">
        <v>63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</row>
    <row r="5" spans="1:60" ht="15" customHeight="1" x14ac:dyDescent="0.25">
      <c r="A5" s="51" t="s">
        <v>64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67"/>
    </row>
    <row r="6" spans="1:60" ht="12.75" customHeight="1" thickBot="1" x14ac:dyDescent="0.3">
      <c r="A6" s="67"/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</row>
    <row r="7" spans="1:60" x14ac:dyDescent="0.25">
      <c r="A7" s="72" t="s">
        <v>21</v>
      </c>
      <c r="B7" s="73"/>
      <c r="C7" s="74" t="s">
        <v>22</v>
      </c>
      <c r="D7" s="74" t="s">
        <v>23</v>
      </c>
      <c r="E7" s="74" t="s">
        <v>32</v>
      </c>
      <c r="F7" s="75" t="s">
        <v>45</v>
      </c>
      <c r="G7" s="69"/>
      <c r="H7" s="66"/>
      <c r="I7" s="66"/>
      <c r="J7" s="69"/>
      <c r="K7" s="69"/>
      <c r="L7" s="69"/>
      <c r="M7" s="69"/>
      <c r="N7" s="69"/>
      <c r="O7" s="69"/>
      <c r="P7" s="70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  <c r="AU7" s="67"/>
      <c r="AV7" s="67"/>
      <c r="AW7" s="67"/>
      <c r="AX7" s="67"/>
      <c r="AY7" s="67"/>
      <c r="AZ7" s="67"/>
      <c r="BA7" s="67"/>
      <c r="BB7" s="67"/>
      <c r="BC7" s="67"/>
      <c r="BD7" s="67"/>
      <c r="BE7" s="67"/>
      <c r="BF7" s="67"/>
      <c r="BG7" s="67"/>
      <c r="BH7" s="67"/>
    </row>
    <row r="8" spans="1:60" ht="15.75" thickBot="1" x14ac:dyDescent="0.3">
      <c r="A8" s="76" t="s">
        <v>44</v>
      </c>
      <c r="B8" s="77"/>
      <c r="C8" s="77"/>
      <c r="D8" s="78">
        <v>50</v>
      </c>
      <c r="E8" s="78">
        <v>20</v>
      </c>
      <c r="F8" s="79">
        <v>1</v>
      </c>
      <c r="G8" s="66"/>
      <c r="H8" s="66"/>
      <c r="I8" s="66"/>
      <c r="J8" s="66"/>
      <c r="K8" s="66"/>
      <c r="L8" s="66"/>
      <c r="M8" s="66"/>
      <c r="N8" s="66"/>
      <c r="O8" s="66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  <c r="AU8" s="67"/>
      <c r="AV8" s="67"/>
      <c r="AW8" s="67"/>
      <c r="AX8" s="67"/>
      <c r="AY8" s="67"/>
      <c r="AZ8" s="67"/>
      <c r="BA8" s="67"/>
      <c r="BB8" s="67"/>
      <c r="BC8" s="67"/>
      <c r="BD8" s="67"/>
      <c r="BE8" s="67"/>
      <c r="BF8" s="67"/>
      <c r="BG8" s="67"/>
      <c r="BH8" s="67"/>
    </row>
    <row r="9" spans="1:60" ht="15.75" customHeight="1" x14ac:dyDescent="0.25">
      <c r="A9" s="80" t="s">
        <v>42</v>
      </c>
      <c r="B9" s="66"/>
      <c r="C9" s="62">
        <v>1</v>
      </c>
      <c r="D9" s="60">
        <v>70</v>
      </c>
      <c r="E9" s="60">
        <v>20</v>
      </c>
      <c r="F9" s="48">
        <f>IF(OR(D9&gt;80, D9&lt;10, E9&lt;0, E9&gt;30),"Non valide",(2.46*EXP(-(0.00822*'C1'!G9-0.572)*(D9/100))*(EXP('C1'!H9*'C1'!F9/0.008314))))</f>
        <v>0.67961844400209415</v>
      </c>
      <c r="G9" s="66"/>
      <c r="H9" s="66"/>
      <c r="I9" s="66"/>
      <c r="J9" s="66"/>
      <c r="K9" s="66"/>
      <c r="L9" s="66"/>
      <c r="M9" s="66"/>
      <c r="N9" s="66"/>
      <c r="O9" s="66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  <c r="BG9" s="67"/>
      <c r="BH9" s="67"/>
    </row>
    <row r="10" spans="1:60" ht="18.75" x14ac:dyDescent="0.35">
      <c r="A10" s="80" t="s">
        <v>43</v>
      </c>
      <c r="B10" s="66"/>
      <c r="C10" s="59">
        <v>2</v>
      </c>
      <c r="D10" s="60">
        <v>50</v>
      </c>
      <c r="E10" s="60">
        <v>15</v>
      </c>
      <c r="F10" s="48">
        <f>IF(OR(D10&gt;80, D10&lt;10, E10&lt;0, E10&gt;30),"Non valide",(2.46*EXP(-(0.00822*'C1'!G10-0.572)*(D10/100))*(EXP('C1'!H10*'C1'!F10/0.008314))))</f>
        <v>2.0417720343879062</v>
      </c>
      <c r="G10" s="71"/>
      <c r="H10" s="71"/>
      <c r="I10" s="71"/>
      <c r="J10" s="71"/>
      <c r="K10" s="71"/>
      <c r="L10" s="71"/>
      <c r="M10" s="71"/>
      <c r="N10" s="71"/>
      <c r="O10" s="71"/>
      <c r="P10" s="68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  <c r="AV10" s="67"/>
      <c r="AW10" s="67"/>
      <c r="AX10" s="67"/>
      <c r="AY10" s="67"/>
      <c r="AZ10" s="67"/>
      <c r="BA10" s="67"/>
      <c r="BB10" s="67"/>
      <c r="BC10" s="67"/>
      <c r="BD10" s="67"/>
      <c r="BE10" s="67"/>
      <c r="BF10" s="67"/>
      <c r="BG10" s="67"/>
      <c r="BH10" s="67"/>
    </row>
    <row r="11" spans="1:60" ht="15.75" thickBot="1" x14ac:dyDescent="0.3">
      <c r="A11" s="81"/>
      <c r="B11" s="77"/>
      <c r="C11" s="52">
        <v>3</v>
      </c>
      <c r="D11" s="49">
        <v>30</v>
      </c>
      <c r="E11" s="49">
        <v>10</v>
      </c>
      <c r="F11" s="50">
        <f>IF(OR(D11&gt;80, D11&lt;10, E11&lt;0, E11&gt;30),"Non valide",(2.46*EXP(-(0.00822*'C1'!G11-0.572)*(D11/100))*(EXP('C1'!H11*'C1'!F11/0.008314))))</f>
        <v>6.187702971505165</v>
      </c>
      <c r="G11" s="71"/>
      <c r="H11" s="71"/>
      <c r="I11" s="71"/>
      <c r="J11" s="71"/>
      <c r="K11" s="71"/>
      <c r="L11" s="71"/>
      <c r="M11" s="71"/>
      <c r="N11" s="71"/>
      <c r="O11" s="71"/>
      <c r="P11" s="68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  <c r="AV11" s="67"/>
      <c r="AW11" s="67"/>
      <c r="AX11" s="67"/>
      <c r="AY11" s="67"/>
      <c r="AZ11" s="67"/>
      <c r="BA11" s="67"/>
      <c r="BB11" s="67"/>
      <c r="BC11" s="67"/>
      <c r="BD11" s="67"/>
      <c r="BE11" s="67"/>
      <c r="BF11" s="67"/>
      <c r="BG11" s="67"/>
      <c r="BH11" s="67"/>
    </row>
    <row r="12" spans="1:60" ht="15.75" thickBot="1" x14ac:dyDescent="0.3">
      <c r="A12" s="66"/>
      <c r="B12" s="66"/>
      <c r="C12" s="58"/>
      <c r="D12" s="63"/>
      <c r="E12" s="63"/>
      <c r="F12" s="56"/>
      <c r="G12" s="71"/>
      <c r="H12" s="71"/>
      <c r="I12" s="71"/>
      <c r="J12" s="71"/>
      <c r="K12" s="71"/>
      <c r="L12" s="71"/>
      <c r="M12" s="71"/>
      <c r="N12" s="71"/>
      <c r="O12" s="71"/>
      <c r="P12" s="68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</row>
    <row r="13" spans="1:60" ht="16.5" customHeight="1" x14ac:dyDescent="0.25">
      <c r="A13" s="82" t="s">
        <v>40</v>
      </c>
      <c r="B13" s="83"/>
      <c r="C13" s="45">
        <v>1</v>
      </c>
      <c r="D13" s="46">
        <v>70</v>
      </c>
      <c r="E13" s="46">
        <v>20</v>
      </c>
      <c r="F13" s="47">
        <f>IF(OR(D13&gt;80, D13&lt;10, E13&lt;0, E13&gt;30),"Non valide",(2.46*EXP(-(0.00822*'C1'!G13-0.572)*(D13/100))*(EXP('C1'!H13*'C1'!F13/0.008314))))</f>
        <v>0.67961844400209415</v>
      </c>
      <c r="G13" s="71"/>
      <c r="H13" s="71"/>
      <c r="I13" s="71"/>
      <c r="J13" s="71"/>
      <c r="K13" s="71"/>
      <c r="L13" s="71"/>
      <c r="M13" s="71"/>
      <c r="N13" s="71"/>
      <c r="O13" s="71"/>
      <c r="P13" s="68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</row>
    <row r="14" spans="1:60" x14ac:dyDescent="0.25">
      <c r="A14" s="80" t="s">
        <v>41</v>
      </c>
      <c r="B14" s="66"/>
      <c r="C14" s="59">
        <v>2</v>
      </c>
      <c r="D14" s="60">
        <v>50</v>
      </c>
      <c r="E14" s="60">
        <v>15</v>
      </c>
      <c r="F14" s="48">
        <f>IF(OR(D14&gt;80, D14&lt;10, E14&lt;0, E14&gt;30),"Non valide",(2.46*EXP(-(0.00822*'C1'!G14-0.572)*(D14/100))*(EXP('C1'!H14*'C1'!F14/0.008314))))</f>
        <v>2.4395323995285274</v>
      </c>
      <c r="G14" s="71"/>
      <c r="H14" s="71"/>
      <c r="I14" s="71"/>
      <c r="J14" s="71"/>
      <c r="K14" s="71"/>
      <c r="L14" s="71"/>
      <c r="M14" s="71"/>
      <c r="N14" s="71"/>
      <c r="O14" s="71"/>
      <c r="P14" s="68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</row>
    <row r="15" spans="1:60" ht="19.5" thickBot="1" x14ac:dyDescent="0.4">
      <c r="A15" s="76" t="s">
        <v>37</v>
      </c>
      <c r="B15" s="77"/>
      <c r="C15" s="52">
        <v>3</v>
      </c>
      <c r="D15" s="49">
        <v>30</v>
      </c>
      <c r="E15" s="49">
        <v>10</v>
      </c>
      <c r="F15" s="50">
        <f>IF(OR(D15&gt;80, D15&lt;10, E15&lt;0, E15&gt;30),"Non valide",(2.46*EXP(-(0.00822*'C1'!G15-0.572)*(D15/100))*(EXP('C1'!H15*'C1'!F15/0.008314))))</f>
        <v>8.8891066134818182</v>
      </c>
      <c r="G15" s="71"/>
      <c r="H15" s="71"/>
      <c r="I15" s="71"/>
      <c r="J15" s="71"/>
      <c r="K15" s="71"/>
      <c r="L15" s="71"/>
      <c r="M15" s="71"/>
      <c r="N15" s="71"/>
      <c r="O15" s="71"/>
      <c r="P15" s="68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</row>
    <row r="16" spans="1:60" ht="15.75" thickBot="1" x14ac:dyDescent="0.3">
      <c r="A16" s="66"/>
      <c r="B16" s="66"/>
      <c r="C16" s="61"/>
      <c r="D16" s="63"/>
      <c r="E16" s="63"/>
      <c r="F16" s="56"/>
      <c r="G16" s="71"/>
      <c r="H16" s="71"/>
      <c r="I16" s="71"/>
      <c r="J16" s="71"/>
      <c r="K16" s="71"/>
      <c r="L16" s="71"/>
      <c r="M16" s="71"/>
      <c r="N16" s="71"/>
      <c r="O16" s="71"/>
      <c r="P16" s="68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67"/>
      <c r="AU16" s="67"/>
      <c r="AV16" s="67"/>
      <c r="AW16" s="67"/>
      <c r="AX16" s="67"/>
      <c r="AY16" s="67"/>
      <c r="AZ16" s="67"/>
      <c r="BA16" s="67"/>
      <c r="BB16" s="67"/>
      <c r="BC16" s="67"/>
      <c r="BD16" s="67"/>
      <c r="BE16" s="67"/>
      <c r="BF16" s="67"/>
      <c r="BG16" s="67"/>
      <c r="BH16" s="67"/>
    </row>
    <row r="17" spans="1:60" ht="15" customHeight="1" x14ac:dyDescent="0.25">
      <c r="A17" s="82" t="s">
        <v>39</v>
      </c>
      <c r="B17" s="83"/>
      <c r="C17" s="45">
        <v>1</v>
      </c>
      <c r="D17" s="46">
        <v>70</v>
      </c>
      <c r="E17" s="46">
        <v>20</v>
      </c>
      <c r="F17" s="47">
        <f>IF(OR(D17&gt;80, D17&lt;10, E17&lt;0, E17&gt;30),"Non valide",(2.46*EXP(-(0.00822*'C1'!G17-0.572)*(D17/100))*(EXP('C1'!H17*'C1'!F17/0.008314))))</f>
        <v>0.67961844400209415</v>
      </c>
      <c r="G17" s="71"/>
      <c r="H17" s="71"/>
      <c r="I17" s="71"/>
      <c r="J17" s="71"/>
      <c r="K17" s="71"/>
      <c r="L17" s="71"/>
      <c r="M17" s="71"/>
      <c r="N17" s="71"/>
      <c r="O17" s="71"/>
      <c r="P17" s="68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</row>
    <row r="18" spans="1:60" x14ac:dyDescent="0.25">
      <c r="A18" s="80" t="s">
        <v>36</v>
      </c>
      <c r="B18" s="66"/>
      <c r="C18" s="59">
        <v>2</v>
      </c>
      <c r="D18" s="60">
        <v>50</v>
      </c>
      <c r="E18" s="60">
        <v>15</v>
      </c>
      <c r="F18" s="48">
        <f>IF(OR(D18&gt;80, D18&lt;10, E18&lt;0, E18&gt;30),"Non valide",(2.46*EXP(-(0.00822*'C1'!G18-0.572)*(D18/100))*(EXP('C1'!H18*'C1'!F18/0.008314))))</f>
        <v>2.5279382325534709</v>
      </c>
      <c r="G18" s="71"/>
      <c r="H18" s="71"/>
      <c r="I18" s="71"/>
      <c r="J18" s="71"/>
      <c r="K18" s="71"/>
      <c r="L18" s="71"/>
      <c r="M18" s="71"/>
      <c r="N18" s="71"/>
      <c r="O18" s="71"/>
      <c r="P18" s="68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7"/>
      <c r="BB18" s="67"/>
      <c r="BC18" s="67"/>
      <c r="BD18" s="67"/>
      <c r="BE18" s="67"/>
      <c r="BF18" s="67"/>
      <c r="BG18" s="67"/>
      <c r="BH18" s="67"/>
    </row>
    <row r="19" spans="1:60" ht="19.5" thickBot="1" x14ac:dyDescent="0.4">
      <c r="A19" s="76" t="s">
        <v>38</v>
      </c>
      <c r="B19" s="77"/>
      <c r="C19" s="52">
        <v>3</v>
      </c>
      <c r="D19" s="49">
        <v>30</v>
      </c>
      <c r="E19" s="49">
        <v>10</v>
      </c>
      <c r="F19" s="50">
        <f>IF(OR(D19&gt;80, D19&lt;10, E19&lt;0, E19&gt;30),"Non valide",(2.46*EXP(-(0.00822*'C1'!G19-0.572)*(D19/100))*(EXP('C1'!H19*'C1'!F19/0.008314))))</f>
        <v>9.5570497425440664</v>
      </c>
      <c r="G19" s="71"/>
      <c r="H19" s="71"/>
      <c r="I19" s="71"/>
      <c r="J19" s="71"/>
      <c r="K19" s="71"/>
      <c r="L19" s="71"/>
      <c r="M19" s="71"/>
      <c r="N19" s="71"/>
      <c r="O19" s="71"/>
      <c r="P19" s="68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7"/>
      <c r="BB19" s="67"/>
      <c r="BC19" s="67"/>
      <c r="BD19" s="67"/>
      <c r="BE19" s="67"/>
      <c r="BF19" s="67"/>
      <c r="BG19" s="67"/>
      <c r="BH19" s="67"/>
    </row>
    <row r="20" spans="1:60" ht="15.75" thickBot="1" x14ac:dyDescent="0.3">
      <c r="A20" s="66"/>
      <c r="B20" s="66"/>
      <c r="C20" s="61"/>
      <c r="D20" s="64"/>
      <c r="E20" s="64"/>
      <c r="F20" s="57"/>
      <c r="G20" s="71"/>
      <c r="H20" s="71"/>
      <c r="I20" s="71"/>
      <c r="J20" s="71"/>
      <c r="K20" s="71"/>
      <c r="L20" s="71"/>
      <c r="M20" s="71"/>
      <c r="N20" s="71"/>
      <c r="O20" s="71"/>
      <c r="P20" s="68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67"/>
      <c r="BE20" s="67"/>
      <c r="BF20" s="67"/>
      <c r="BG20" s="67"/>
      <c r="BH20" s="67"/>
    </row>
    <row r="21" spans="1:60" ht="17.25" customHeight="1" x14ac:dyDescent="0.35">
      <c r="A21" s="82" t="s">
        <v>48</v>
      </c>
      <c r="B21" s="83"/>
      <c r="C21" s="45">
        <v>1</v>
      </c>
      <c r="D21" s="46">
        <v>70</v>
      </c>
      <c r="E21" s="46">
        <v>20</v>
      </c>
      <c r="F21" s="47">
        <f>IF(OR(D21&gt;80, D21&lt;10, E21&lt;0, E21&gt;30),"Non valide",(2.46*EXP(-(0.00822*'C1'!G21-0.572)*(D21/100))*(EXP('C1'!H21*'C1'!F21/0.008314))))</f>
        <v>0.67961844400209415</v>
      </c>
      <c r="G21" s="66"/>
      <c r="H21" s="66"/>
      <c r="I21" s="66"/>
      <c r="J21" s="66"/>
      <c r="K21" s="66"/>
      <c r="L21" s="66"/>
      <c r="M21" s="66"/>
      <c r="N21" s="66"/>
      <c r="O21" s="66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7"/>
      <c r="AN21" s="67"/>
      <c r="AO21" s="67"/>
      <c r="AP21" s="67"/>
      <c r="AQ21" s="67"/>
      <c r="AR21" s="67"/>
      <c r="AS21" s="67"/>
      <c r="AT21" s="67"/>
      <c r="AU21" s="67"/>
      <c r="AV21" s="67"/>
      <c r="AW21" s="67"/>
      <c r="AX21" s="67"/>
      <c r="AY21" s="67"/>
      <c r="AZ21" s="67"/>
      <c r="BA21" s="67"/>
      <c r="BB21" s="67"/>
      <c r="BC21" s="67"/>
      <c r="BD21" s="67"/>
      <c r="BE21" s="67"/>
      <c r="BF21" s="67"/>
      <c r="BG21" s="67"/>
      <c r="BH21" s="67"/>
    </row>
    <row r="22" spans="1:60" x14ac:dyDescent="0.25">
      <c r="A22" s="80" t="s">
        <v>49</v>
      </c>
      <c r="B22" s="66"/>
      <c r="C22" s="59">
        <v>2</v>
      </c>
      <c r="D22" s="60">
        <v>50</v>
      </c>
      <c r="E22" s="60">
        <v>15</v>
      </c>
      <c r="F22" s="48">
        <f>IF(OR(D22&gt;80, D22&lt;10, E22&lt;0, E22&gt;30),"Non valide",(2.46*EXP(-(0.00822*'C1'!G22-0.572)*(D22/100))*(EXP('C1'!H22*'C1'!F22/0.008314))))</f>
        <v>2.1924363139813732</v>
      </c>
      <c r="G22" s="71"/>
      <c r="H22" s="71"/>
      <c r="I22" s="71"/>
      <c r="J22" s="71"/>
      <c r="K22" s="71"/>
      <c r="L22" s="71"/>
      <c r="M22" s="71"/>
      <c r="N22" s="71"/>
      <c r="O22" s="71"/>
      <c r="P22" s="68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7"/>
      <c r="AT22" s="67"/>
      <c r="AU22" s="67"/>
      <c r="AV22" s="67"/>
      <c r="AW22" s="67"/>
      <c r="AX22" s="67"/>
      <c r="AY22" s="67"/>
      <c r="AZ22" s="67"/>
      <c r="BA22" s="67"/>
      <c r="BB22" s="67"/>
      <c r="BC22" s="67"/>
      <c r="BD22" s="67"/>
      <c r="BE22" s="67"/>
      <c r="BF22" s="67"/>
      <c r="BG22" s="67"/>
      <c r="BH22" s="67"/>
    </row>
    <row r="23" spans="1:60" ht="19.5" thickBot="1" x14ac:dyDescent="0.4">
      <c r="A23" s="85" t="s">
        <v>35</v>
      </c>
      <c r="B23" s="49">
        <v>110</v>
      </c>
      <c r="C23" s="53">
        <v>3</v>
      </c>
      <c r="D23" s="49">
        <v>30</v>
      </c>
      <c r="E23" s="49">
        <v>10</v>
      </c>
      <c r="F23" s="50">
        <f>IF(OR(D23&gt;80, D23&lt;10, E23&lt;0, E23&gt;30,B23&lt;90, B23&gt;140),"Non valide",(2.46*EXP(-(0.00822*'C1'!G23-0.572)*(D23/100))*(EXP('C1'!H23*'C1'!F23/0.008314))))</f>
        <v>7.152550303559547</v>
      </c>
      <c r="G23" s="71"/>
      <c r="H23" s="71"/>
      <c r="I23" s="71"/>
      <c r="J23" s="71"/>
      <c r="K23" s="71"/>
      <c r="L23" s="71"/>
      <c r="M23" s="71"/>
      <c r="N23" s="71"/>
      <c r="O23" s="71"/>
      <c r="P23" s="68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</row>
    <row r="24" spans="1:60" ht="15.75" customHeight="1" x14ac:dyDescent="0.25">
      <c r="A24" s="67"/>
      <c r="B24" s="67"/>
      <c r="C24" s="67"/>
      <c r="D24" s="67"/>
      <c r="E24" s="67"/>
      <c r="F24" s="67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  <c r="AV24" s="67"/>
      <c r="AW24" s="67"/>
      <c r="AX24" s="67"/>
      <c r="AY24" s="67"/>
      <c r="AZ24" s="67"/>
      <c r="BA24" s="67"/>
      <c r="BB24" s="67"/>
      <c r="BC24" s="67"/>
      <c r="BD24" s="67"/>
      <c r="BE24" s="67"/>
      <c r="BF24" s="67"/>
      <c r="BG24" s="67"/>
      <c r="BH24" s="67"/>
    </row>
    <row r="25" spans="1:60" x14ac:dyDescent="0.25">
      <c r="A25" s="67"/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</row>
    <row r="26" spans="1:60" x14ac:dyDescent="0.25">
      <c r="A26" s="67"/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7"/>
      <c r="AO26" s="67"/>
      <c r="AP26" s="67"/>
      <c r="AQ26" s="67"/>
      <c r="AR26" s="67"/>
      <c r="AS26" s="67"/>
      <c r="AT26" s="67"/>
      <c r="AU26" s="67"/>
      <c r="AV26" s="67"/>
      <c r="AW26" s="67"/>
      <c r="AX26" s="67"/>
      <c r="AY26" s="67"/>
      <c r="AZ26" s="67"/>
      <c r="BA26" s="67"/>
      <c r="BB26" s="67"/>
      <c r="BC26" s="67"/>
      <c r="BD26" s="67"/>
      <c r="BE26" s="67"/>
      <c r="BF26" s="67"/>
      <c r="BG26" s="67"/>
      <c r="BH26" s="67"/>
    </row>
    <row r="27" spans="1:60" x14ac:dyDescent="0.25">
      <c r="A27" s="67"/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67"/>
      <c r="AN27" s="67"/>
      <c r="AO27" s="67"/>
      <c r="AP27" s="67"/>
      <c r="AQ27" s="67"/>
      <c r="AR27" s="67"/>
      <c r="AS27" s="67"/>
      <c r="AT27" s="67"/>
      <c r="AU27" s="67"/>
      <c r="AV27" s="67"/>
      <c r="AW27" s="67"/>
      <c r="AX27" s="67"/>
      <c r="AY27" s="67"/>
      <c r="AZ27" s="67"/>
      <c r="BA27" s="67"/>
      <c r="BB27" s="67"/>
      <c r="BC27" s="67"/>
      <c r="BD27" s="67"/>
      <c r="BE27" s="67"/>
      <c r="BF27" s="67"/>
      <c r="BG27" s="67"/>
      <c r="BH27" s="67"/>
    </row>
    <row r="28" spans="1:60" x14ac:dyDescent="0.25">
      <c r="A28" s="67"/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7"/>
      <c r="AN28" s="67"/>
      <c r="AO28" s="67"/>
      <c r="AP28" s="67"/>
      <c r="AQ28" s="67"/>
      <c r="AR28" s="67"/>
      <c r="AS28" s="67"/>
      <c r="AT28" s="67"/>
      <c r="AU28" s="67"/>
      <c r="AV28" s="67"/>
      <c r="AW28" s="67"/>
      <c r="AX28" s="67"/>
      <c r="AY28" s="67"/>
      <c r="AZ28" s="67"/>
      <c r="BA28" s="67"/>
      <c r="BB28" s="67"/>
      <c r="BC28" s="67"/>
      <c r="BD28" s="67"/>
      <c r="BE28" s="67"/>
      <c r="BF28" s="67"/>
      <c r="BG28" s="67"/>
      <c r="BH28" s="67"/>
    </row>
    <row r="29" spans="1:60" x14ac:dyDescent="0.25">
      <c r="A29" s="67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7"/>
      <c r="AS29" s="67"/>
      <c r="AT29" s="67"/>
      <c r="AU29" s="67"/>
      <c r="AV29" s="67"/>
      <c r="AW29" s="67"/>
      <c r="AX29" s="67"/>
      <c r="AY29" s="67"/>
      <c r="AZ29" s="67"/>
      <c r="BA29" s="67"/>
      <c r="BB29" s="67"/>
      <c r="BC29" s="67"/>
      <c r="BD29" s="67"/>
      <c r="BE29" s="67"/>
      <c r="BF29" s="67"/>
      <c r="BG29" s="67"/>
      <c r="BH29" s="67"/>
    </row>
    <row r="30" spans="1:60" x14ac:dyDescent="0.25">
      <c r="A30" s="67"/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7"/>
      <c r="BD30" s="67"/>
      <c r="BE30" s="67"/>
      <c r="BF30" s="67"/>
      <c r="BG30" s="67"/>
      <c r="BH30" s="67"/>
    </row>
    <row r="31" spans="1:60" x14ac:dyDescent="0.25">
      <c r="A31" s="67"/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</row>
    <row r="32" spans="1:60" x14ac:dyDescent="0.25">
      <c r="A32" s="67"/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</row>
    <row r="33" spans="1:60" x14ac:dyDescent="0.25">
      <c r="A33" s="67"/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</row>
    <row r="34" spans="1:60" x14ac:dyDescent="0.25">
      <c r="A34" s="67"/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67"/>
      <c r="AN34" s="67"/>
      <c r="AO34" s="67"/>
      <c r="AP34" s="67"/>
      <c r="AQ34" s="67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67"/>
      <c r="BD34" s="67"/>
      <c r="BE34" s="67"/>
      <c r="BF34" s="67"/>
      <c r="BG34" s="67"/>
      <c r="BH34" s="67"/>
    </row>
    <row r="35" spans="1:60" x14ac:dyDescent="0.25">
      <c r="A35" s="67"/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67"/>
      <c r="AL35" s="67"/>
      <c r="AM35" s="67"/>
      <c r="AN35" s="67"/>
      <c r="AO35" s="67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7"/>
      <c r="BH35" s="67"/>
    </row>
    <row r="36" spans="1:60" x14ac:dyDescent="0.25">
      <c r="A36" s="67"/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  <c r="AK36" s="67"/>
      <c r="AL36" s="67"/>
      <c r="AM36" s="67"/>
      <c r="AN36" s="67"/>
      <c r="AO36" s="67"/>
      <c r="AP36" s="67"/>
      <c r="AQ36" s="67"/>
      <c r="AR36" s="67"/>
      <c r="AS36" s="67"/>
      <c r="AT36" s="67"/>
      <c r="AU36" s="67"/>
      <c r="AV36" s="67"/>
      <c r="AW36" s="67"/>
      <c r="AX36" s="67"/>
      <c r="AY36" s="67"/>
      <c r="AZ36" s="67"/>
      <c r="BA36" s="67"/>
      <c r="BB36" s="67"/>
      <c r="BC36" s="67"/>
      <c r="BD36" s="67"/>
      <c r="BE36" s="67"/>
      <c r="BF36" s="67"/>
      <c r="BG36" s="67"/>
      <c r="BH36" s="67"/>
    </row>
    <row r="37" spans="1:60" x14ac:dyDescent="0.25">
      <c r="A37" s="67"/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67"/>
      <c r="AJ37" s="67"/>
      <c r="AK37" s="67"/>
      <c r="AL37" s="67"/>
      <c r="AM37" s="67"/>
      <c r="AN37" s="67"/>
      <c r="AO37" s="67"/>
      <c r="AP37" s="67"/>
      <c r="AQ37" s="67"/>
      <c r="AR37" s="67"/>
      <c r="AS37" s="67"/>
      <c r="AT37" s="67"/>
      <c r="AU37" s="67"/>
      <c r="AV37" s="67"/>
      <c r="AW37" s="67"/>
      <c r="AX37" s="67"/>
      <c r="AY37" s="67"/>
      <c r="AZ37" s="67"/>
      <c r="BA37" s="67"/>
      <c r="BB37" s="67"/>
      <c r="BC37" s="67"/>
      <c r="BD37" s="67"/>
      <c r="BE37" s="67"/>
      <c r="BF37" s="67"/>
      <c r="BG37" s="67"/>
      <c r="BH37" s="67"/>
    </row>
    <row r="38" spans="1:60" x14ac:dyDescent="0.25">
      <c r="A38" s="67"/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67"/>
      <c r="AK38" s="67"/>
      <c r="AL38" s="67"/>
      <c r="AM38" s="67"/>
      <c r="AN38" s="67"/>
      <c r="AO38" s="67"/>
      <c r="AP38" s="67"/>
      <c r="AQ38" s="67"/>
      <c r="AR38" s="67"/>
      <c r="AS38" s="67"/>
      <c r="AT38" s="67"/>
      <c r="AU38" s="67"/>
      <c r="AV38" s="67"/>
      <c r="AW38" s="67"/>
      <c r="AX38" s="67"/>
      <c r="AY38" s="67"/>
      <c r="AZ38" s="67"/>
      <c r="BA38" s="67"/>
      <c r="BB38" s="67"/>
      <c r="BC38" s="67"/>
      <c r="BD38" s="67"/>
      <c r="BE38" s="67"/>
      <c r="BF38" s="67"/>
      <c r="BG38" s="67"/>
      <c r="BH38" s="67"/>
    </row>
    <row r="39" spans="1:60" x14ac:dyDescent="0.25">
      <c r="A39" s="67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7"/>
      <c r="AK39" s="67"/>
      <c r="AL39" s="67"/>
      <c r="AM39" s="67"/>
      <c r="AN39" s="67"/>
      <c r="AO39" s="67"/>
      <c r="AP39" s="67"/>
      <c r="AQ39" s="67"/>
      <c r="AR39" s="67"/>
      <c r="AS39" s="67"/>
      <c r="AT39" s="67"/>
      <c r="AU39" s="67"/>
      <c r="AV39" s="67"/>
      <c r="AW39" s="67"/>
      <c r="AX39" s="67"/>
      <c r="AY39" s="67"/>
      <c r="AZ39" s="67"/>
      <c r="BA39" s="67"/>
      <c r="BB39" s="67"/>
      <c r="BC39" s="67"/>
      <c r="BD39" s="67"/>
      <c r="BE39" s="67"/>
      <c r="BF39" s="67"/>
      <c r="BG39" s="67"/>
      <c r="BH39" s="67"/>
    </row>
    <row r="40" spans="1:60" x14ac:dyDescent="0.25">
      <c r="A40" s="67"/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</row>
    <row r="41" spans="1:60" x14ac:dyDescent="0.25">
      <c r="A41" s="67"/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67"/>
      <c r="AH41" s="67"/>
      <c r="AI41" s="67"/>
      <c r="AJ41" s="67"/>
      <c r="AK41" s="67"/>
      <c r="AL41" s="67"/>
      <c r="AM41" s="67"/>
      <c r="AN41" s="67"/>
      <c r="AO41" s="67"/>
      <c r="AP41" s="67"/>
      <c r="AQ41" s="67"/>
      <c r="AR41" s="67"/>
      <c r="AS41" s="67"/>
      <c r="AT41" s="67"/>
      <c r="AU41" s="67"/>
      <c r="AV41" s="67"/>
      <c r="AW41" s="67"/>
      <c r="AX41" s="67"/>
      <c r="AY41" s="67"/>
      <c r="AZ41" s="67"/>
      <c r="BA41" s="67"/>
      <c r="BB41" s="67"/>
      <c r="BC41" s="67"/>
      <c r="BD41" s="67"/>
      <c r="BE41" s="67"/>
      <c r="BF41" s="67"/>
      <c r="BG41" s="67"/>
      <c r="BH41" s="67"/>
    </row>
    <row r="42" spans="1:60" x14ac:dyDescent="0.25">
      <c r="A42" s="67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  <c r="AE42" s="67"/>
      <c r="AF42" s="67"/>
      <c r="AG42" s="67"/>
      <c r="AH42" s="67"/>
      <c r="AI42" s="67"/>
      <c r="AJ42" s="67"/>
      <c r="AK42" s="67"/>
      <c r="AL42" s="67"/>
      <c r="AM42" s="67"/>
      <c r="AN42" s="67"/>
      <c r="AO42" s="67"/>
      <c r="AP42" s="67"/>
      <c r="AQ42" s="67"/>
      <c r="AR42" s="67"/>
      <c r="AS42" s="67"/>
      <c r="AT42" s="67"/>
      <c r="AU42" s="67"/>
      <c r="AV42" s="67"/>
      <c r="AW42" s="67"/>
      <c r="AX42" s="67"/>
      <c r="AY42" s="67"/>
      <c r="AZ42" s="67"/>
      <c r="BA42" s="67"/>
      <c r="BB42" s="67"/>
      <c r="BC42" s="67"/>
      <c r="BD42" s="67"/>
      <c r="BE42" s="67"/>
      <c r="BF42" s="67"/>
      <c r="BG42" s="67"/>
      <c r="BH42" s="67"/>
    </row>
    <row r="43" spans="1:60" x14ac:dyDescent="0.25">
      <c r="A43" s="67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7"/>
      <c r="AK43" s="67"/>
      <c r="AL43" s="67"/>
      <c r="AM43" s="67"/>
      <c r="AN43" s="67"/>
      <c r="AO43" s="67"/>
      <c r="AP43" s="67"/>
      <c r="AQ43" s="67"/>
      <c r="AR43" s="67"/>
      <c r="AS43" s="67"/>
      <c r="AT43" s="67"/>
      <c r="AU43" s="67"/>
      <c r="AV43" s="67"/>
      <c r="AW43" s="67"/>
      <c r="AX43" s="67"/>
      <c r="AY43" s="67"/>
      <c r="AZ43" s="67"/>
      <c r="BA43" s="67"/>
      <c r="BB43" s="67"/>
      <c r="BC43" s="67"/>
      <c r="BD43" s="67"/>
      <c r="BE43" s="67"/>
      <c r="BF43" s="67"/>
      <c r="BG43" s="67"/>
      <c r="BH43" s="67"/>
    </row>
    <row r="44" spans="1:60" x14ac:dyDescent="0.25">
      <c r="A44" s="67"/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7"/>
      <c r="AS44" s="67"/>
      <c r="AT44" s="67"/>
      <c r="AU44" s="67"/>
      <c r="AV44" s="67"/>
      <c r="AW44" s="67"/>
      <c r="AX44" s="67"/>
      <c r="AY44" s="67"/>
      <c r="AZ44" s="67"/>
      <c r="BA44" s="67"/>
      <c r="BB44" s="67"/>
      <c r="BC44" s="67"/>
      <c r="BD44" s="67"/>
      <c r="BE44" s="67"/>
      <c r="BF44" s="67"/>
      <c r="BG44" s="67"/>
      <c r="BH44" s="67"/>
    </row>
    <row r="45" spans="1:60" x14ac:dyDescent="0.25">
      <c r="A45" s="67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7"/>
      <c r="AS45" s="67"/>
      <c r="AT45" s="67"/>
      <c r="AU45" s="67"/>
      <c r="AV45" s="67"/>
      <c r="AW45" s="67"/>
      <c r="AX45" s="67"/>
      <c r="AY45" s="67"/>
      <c r="AZ45" s="67"/>
      <c r="BA45" s="67"/>
      <c r="BB45" s="67"/>
      <c r="BC45" s="67"/>
      <c r="BD45" s="67"/>
      <c r="BE45" s="67"/>
      <c r="BF45" s="67"/>
      <c r="BG45" s="67"/>
      <c r="BH45" s="67"/>
    </row>
    <row r="46" spans="1:60" x14ac:dyDescent="0.25">
      <c r="A46" s="67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  <c r="AE46" s="67"/>
      <c r="AF46" s="67"/>
      <c r="AG46" s="67"/>
      <c r="AH46" s="67"/>
      <c r="AI46" s="67"/>
      <c r="AJ46" s="67"/>
      <c r="AK46" s="67"/>
      <c r="AL46" s="67"/>
      <c r="AM46" s="67"/>
      <c r="AN46" s="67"/>
      <c r="AO46" s="67"/>
      <c r="AP46" s="67"/>
      <c r="AQ46" s="67"/>
      <c r="AR46" s="67"/>
      <c r="AS46" s="67"/>
      <c r="AT46" s="67"/>
      <c r="AU46" s="67"/>
      <c r="AV46" s="67"/>
      <c r="AW46" s="67"/>
      <c r="AX46" s="67"/>
      <c r="AY46" s="67"/>
      <c r="AZ46" s="67"/>
      <c r="BA46" s="67"/>
      <c r="BB46" s="67"/>
      <c r="BC46" s="67"/>
      <c r="BD46" s="67"/>
      <c r="BE46" s="67"/>
      <c r="BF46" s="67"/>
      <c r="BG46" s="67"/>
      <c r="BH46" s="67"/>
    </row>
    <row r="47" spans="1:60" x14ac:dyDescent="0.25">
      <c r="A47" s="67"/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  <c r="AE47" s="67"/>
      <c r="AF47" s="67"/>
      <c r="AG47" s="67"/>
      <c r="AH47" s="67"/>
      <c r="AI47" s="67"/>
      <c r="AJ47" s="67"/>
      <c r="AK47" s="67"/>
      <c r="AL47" s="67"/>
      <c r="AM47" s="67"/>
      <c r="AN47" s="67"/>
      <c r="AO47" s="67"/>
      <c r="AP47" s="67"/>
      <c r="AQ47" s="67"/>
      <c r="AR47" s="67"/>
      <c r="AS47" s="67"/>
      <c r="AT47" s="67"/>
      <c r="AU47" s="67"/>
      <c r="AV47" s="67"/>
      <c r="AW47" s="67"/>
      <c r="AX47" s="67"/>
      <c r="AY47" s="67"/>
      <c r="AZ47" s="67"/>
      <c r="BA47" s="67"/>
      <c r="BB47" s="67"/>
      <c r="BC47" s="67"/>
      <c r="BD47" s="67"/>
      <c r="BE47" s="67"/>
      <c r="BF47" s="67"/>
      <c r="BG47" s="67"/>
      <c r="BH47" s="67"/>
    </row>
    <row r="48" spans="1:60" x14ac:dyDescent="0.25">
      <c r="A48" s="67"/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  <c r="AE48" s="67"/>
      <c r="AF48" s="67"/>
      <c r="AG48" s="67"/>
      <c r="AH48" s="67"/>
      <c r="AI48" s="67"/>
      <c r="AJ48" s="67"/>
      <c r="AK48" s="67"/>
      <c r="AL48" s="67"/>
      <c r="AM48" s="67"/>
      <c r="AN48" s="67"/>
      <c r="AO48" s="67"/>
      <c r="AP48" s="67"/>
      <c r="AQ48" s="67"/>
      <c r="AR48" s="67"/>
      <c r="AS48" s="67"/>
      <c r="AT48" s="67"/>
      <c r="AU48" s="67"/>
      <c r="AV48" s="67"/>
      <c r="AW48" s="67"/>
      <c r="AX48" s="67"/>
      <c r="AY48" s="67"/>
      <c r="AZ48" s="67"/>
      <c r="BA48" s="67"/>
      <c r="BB48" s="67"/>
      <c r="BC48" s="67"/>
      <c r="BD48" s="67"/>
      <c r="BE48" s="67"/>
      <c r="BF48" s="67"/>
      <c r="BG48" s="67"/>
      <c r="BH48" s="67"/>
    </row>
    <row r="49" spans="1:60" x14ac:dyDescent="0.25">
      <c r="A49" s="67"/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  <c r="AE49" s="67"/>
      <c r="AF49" s="67"/>
      <c r="AG49" s="67"/>
      <c r="AH49" s="67"/>
      <c r="AI49" s="67"/>
      <c r="AJ49" s="67"/>
      <c r="AK49" s="67"/>
      <c r="AL49" s="67"/>
      <c r="AM49" s="67"/>
      <c r="AN49" s="67"/>
      <c r="AO49" s="67"/>
      <c r="AP49" s="67"/>
      <c r="AQ49" s="67"/>
      <c r="AR49" s="67"/>
      <c r="AS49" s="67"/>
      <c r="AT49" s="67"/>
      <c r="AU49" s="67"/>
      <c r="AV49" s="67"/>
      <c r="AW49" s="67"/>
      <c r="AX49" s="67"/>
      <c r="AY49" s="67"/>
      <c r="AZ49" s="67"/>
      <c r="BA49" s="67"/>
      <c r="BB49" s="67"/>
      <c r="BC49" s="67"/>
      <c r="BD49" s="67"/>
      <c r="BE49" s="67"/>
      <c r="BF49" s="67"/>
      <c r="BG49" s="67"/>
      <c r="BH49" s="67"/>
    </row>
    <row r="50" spans="1:60" x14ac:dyDescent="0.25">
      <c r="A50" s="67"/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  <c r="AE50" s="67"/>
      <c r="AF50" s="67"/>
      <c r="AG50" s="67"/>
      <c r="AH50" s="67"/>
      <c r="AI50" s="67"/>
      <c r="AJ50" s="67"/>
      <c r="AK50" s="67"/>
      <c r="AL50" s="67"/>
      <c r="AM50" s="67"/>
      <c r="AN50" s="67"/>
      <c r="AO50" s="67"/>
      <c r="AP50" s="67"/>
      <c r="AQ50" s="67"/>
      <c r="AR50" s="67"/>
      <c r="AS50" s="67"/>
      <c r="AT50" s="67"/>
      <c r="AU50" s="67"/>
      <c r="AV50" s="67"/>
      <c r="AW50" s="67"/>
      <c r="AX50" s="67"/>
      <c r="AY50" s="67"/>
      <c r="AZ50" s="67"/>
      <c r="BA50" s="67"/>
      <c r="BB50" s="67"/>
      <c r="BC50" s="67"/>
      <c r="BD50" s="67"/>
      <c r="BE50" s="67"/>
      <c r="BF50" s="67"/>
      <c r="BG50" s="67"/>
      <c r="BH50" s="67"/>
    </row>
    <row r="51" spans="1:60" x14ac:dyDescent="0.25">
      <c r="A51" s="67"/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  <c r="AE51" s="67"/>
      <c r="AF51" s="67"/>
      <c r="AG51" s="67"/>
      <c r="AH51" s="67"/>
      <c r="AI51" s="67"/>
      <c r="AJ51" s="67"/>
      <c r="AK51" s="67"/>
      <c r="AL51" s="67"/>
      <c r="AM51" s="67"/>
      <c r="AN51" s="67"/>
      <c r="AO51" s="67"/>
      <c r="AP51" s="67"/>
      <c r="AQ51" s="67"/>
      <c r="AR51" s="67"/>
      <c r="AS51" s="67"/>
      <c r="AT51" s="67"/>
      <c r="AU51" s="67"/>
      <c r="AV51" s="67"/>
      <c r="AW51" s="67"/>
      <c r="AX51" s="67"/>
      <c r="AY51" s="67"/>
      <c r="AZ51" s="67"/>
      <c r="BA51" s="67"/>
      <c r="BB51" s="67"/>
      <c r="BC51" s="67"/>
      <c r="BD51" s="67"/>
      <c r="BE51" s="67"/>
      <c r="BF51" s="67"/>
      <c r="BG51" s="67"/>
      <c r="BH51" s="67"/>
    </row>
    <row r="52" spans="1:60" x14ac:dyDescent="0.25">
      <c r="A52" s="67"/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  <c r="AE52" s="67"/>
      <c r="AF52" s="67"/>
      <c r="AG52" s="67"/>
      <c r="AH52" s="67"/>
      <c r="AI52" s="67"/>
      <c r="AJ52" s="67"/>
      <c r="AK52" s="67"/>
      <c r="AL52" s="67"/>
      <c r="AM52" s="67"/>
      <c r="AN52" s="67"/>
      <c r="AO52" s="67"/>
      <c r="AP52" s="67"/>
      <c r="AQ52" s="67"/>
      <c r="AR52" s="67"/>
      <c r="AS52" s="67"/>
      <c r="AT52" s="67"/>
      <c r="AU52" s="67"/>
      <c r="AV52" s="67"/>
      <c r="AW52" s="67"/>
      <c r="AX52" s="67"/>
      <c r="AY52" s="67"/>
      <c r="AZ52" s="67"/>
      <c r="BA52" s="67"/>
      <c r="BB52" s="67"/>
      <c r="BC52" s="67"/>
      <c r="BD52" s="67"/>
      <c r="BE52" s="67"/>
      <c r="BF52" s="67"/>
      <c r="BG52" s="67"/>
      <c r="BH52" s="67"/>
    </row>
    <row r="53" spans="1:60" x14ac:dyDescent="0.25">
      <c r="A53" s="67"/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  <c r="AE53" s="67"/>
      <c r="AF53" s="67"/>
      <c r="AG53" s="67"/>
      <c r="AH53" s="67"/>
      <c r="AI53" s="67"/>
      <c r="AJ53" s="67"/>
      <c r="AK53" s="67"/>
      <c r="AL53" s="67"/>
      <c r="AM53" s="67"/>
      <c r="AN53" s="67"/>
      <c r="AO53" s="67"/>
      <c r="AP53" s="67"/>
      <c r="AQ53" s="67"/>
      <c r="AR53" s="67"/>
      <c r="AS53" s="67"/>
      <c r="AT53" s="67"/>
      <c r="AU53" s="67"/>
      <c r="AV53" s="67"/>
      <c r="AW53" s="67"/>
      <c r="AX53" s="67"/>
      <c r="AY53" s="67"/>
      <c r="AZ53" s="67"/>
      <c r="BA53" s="67"/>
      <c r="BB53" s="67"/>
      <c r="BC53" s="67"/>
      <c r="BD53" s="67"/>
      <c r="BE53" s="67"/>
      <c r="BF53" s="67"/>
      <c r="BG53" s="67"/>
      <c r="BH53" s="67"/>
    </row>
    <row r="54" spans="1:60" x14ac:dyDescent="0.25">
      <c r="A54" s="67"/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  <c r="AF54" s="67"/>
      <c r="AG54" s="67"/>
      <c r="AH54" s="67"/>
      <c r="AI54" s="67"/>
      <c r="AJ54" s="67"/>
      <c r="AK54" s="67"/>
      <c r="AL54" s="67"/>
      <c r="AM54" s="67"/>
      <c r="AN54" s="67"/>
      <c r="AO54" s="67"/>
      <c r="AP54" s="67"/>
      <c r="AQ54" s="67"/>
      <c r="AR54" s="67"/>
      <c r="AS54" s="67"/>
      <c r="AT54" s="67"/>
      <c r="AU54" s="67"/>
      <c r="AV54" s="67"/>
      <c r="AW54" s="67"/>
      <c r="AX54" s="67"/>
      <c r="AY54" s="67"/>
      <c r="AZ54" s="67"/>
      <c r="BA54" s="67"/>
      <c r="BB54" s="67"/>
      <c r="BC54" s="67"/>
      <c r="BD54" s="67"/>
      <c r="BE54" s="67"/>
      <c r="BF54" s="67"/>
      <c r="BG54" s="67"/>
      <c r="BH54" s="67"/>
    </row>
    <row r="55" spans="1:60" x14ac:dyDescent="0.25">
      <c r="A55" s="67"/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  <c r="AE55" s="67"/>
      <c r="AF55" s="67"/>
      <c r="AG55" s="67"/>
      <c r="AH55" s="67"/>
      <c r="AI55" s="67"/>
      <c r="AJ55" s="67"/>
      <c r="AK55" s="67"/>
      <c r="AL55" s="67"/>
      <c r="AM55" s="67"/>
      <c r="AN55" s="67"/>
      <c r="AO55" s="67"/>
      <c r="AP55" s="67"/>
      <c r="AQ55" s="67"/>
      <c r="AR55" s="67"/>
      <c r="AS55" s="67"/>
      <c r="AT55" s="67"/>
      <c r="AU55" s="67"/>
      <c r="AV55" s="67"/>
      <c r="AW55" s="67"/>
      <c r="AX55" s="67"/>
      <c r="AY55" s="67"/>
      <c r="AZ55" s="67"/>
      <c r="BA55" s="67"/>
      <c r="BB55" s="67"/>
      <c r="BC55" s="67"/>
      <c r="BD55" s="67"/>
      <c r="BE55" s="67"/>
      <c r="BF55" s="67"/>
      <c r="BG55" s="67"/>
      <c r="BH55" s="67"/>
    </row>
    <row r="56" spans="1:60" x14ac:dyDescent="0.25">
      <c r="A56" s="67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  <c r="AE56" s="67"/>
      <c r="AF56" s="67"/>
      <c r="AG56" s="67"/>
      <c r="AH56" s="67"/>
      <c r="AI56" s="67"/>
      <c r="AJ56" s="67"/>
      <c r="AK56" s="67"/>
      <c r="AL56" s="67"/>
      <c r="AM56" s="67"/>
      <c r="AN56" s="67"/>
      <c r="AO56" s="67"/>
      <c r="AP56" s="67"/>
      <c r="AQ56" s="67"/>
      <c r="AR56" s="67"/>
      <c r="AS56" s="67"/>
      <c r="AT56" s="67"/>
      <c r="AU56" s="67"/>
      <c r="AV56" s="67"/>
      <c r="AW56" s="67"/>
      <c r="AX56" s="67"/>
      <c r="AY56" s="67"/>
      <c r="AZ56" s="67"/>
      <c r="BA56" s="67"/>
      <c r="BB56" s="67"/>
      <c r="BC56" s="67"/>
      <c r="BD56" s="67"/>
      <c r="BE56" s="67"/>
      <c r="BF56" s="67"/>
      <c r="BG56" s="67"/>
      <c r="BH56" s="67"/>
    </row>
    <row r="57" spans="1:60" x14ac:dyDescent="0.25">
      <c r="A57" s="67"/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  <c r="AE57" s="67"/>
      <c r="AF57" s="67"/>
      <c r="AG57" s="67"/>
      <c r="AH57" s="67"/>
      <c r="AI57" s="67"/>
      <c r="AJ57" s="67"/>
      <c r="AK57" s="67"/>
      <c r="AL57" s="67"/>
      <c r="AM57" s="67"/>
      <c r="AN57" s="67"/>
      <c r="AO57" s="67"/>
      <c r="AP57" s="67"/>
      <c r="AQ57" s="67"/>
      <c r="AR57" s="67"/>
      <c r="AS57" s="67"/>
      <c r="AT57" s="67"/>
      <c r="AU57" s="67"/>
      <c r="AV57" s="67"/>
      <c r="AW57" s="67"/>
      <c r="AX57" s="67"/>
      <c r="AY57" s="67"/>
      <c r="AZ57" s="67"/>
      <c r="BA57" s="67"/>
      <c r="BB57" s="67"/>
      <c r="BC57" s="67"/>
      <c r="BD57" s="67"/>
      <c r="BE57" s="67"/>
      <c r="BF57" s="67"/>
      <c r="BG57" s="67"/>
      <c r="BH57" s="67"/>
    </row>
    <row r="58" spans="1:60" x14ac:dyDescent="0.25">
      <c r="A58" s="67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  <c r="AE58" s="67"/>
      <c r="AF58" s="67"/>
      <c r="AG58" s="67"/>
      <c r="AH58" s="67"/>
      <c r="AI58" s="67"/>
      <c r="AJ58" s="67"/>
      <c r="AK58" s="67"/>
      <c r="AL58" s="67"/>
      <c r="AM58" s="67"/>
      <c r="AN58" s="67"/>
      <c r="AO58" s="67"/>
      <c r="AP58" s="67"/>
      <c r="AQ58" s="67"/>
      <c r="AR58" s="67"/>
      <c r="AS58" s="67"/>
      <c r="AT58" s="67"/>
      <c r="AU58" s="67"/>
      <c r="AV58" s="67"/>
      <c r="AW58" s="67"/>
      <c r="AX58" s="67"/>
      <c r="AY58" s="67"/>
      <c r="AZ58" s="67"/>
      <c r="BA58" s="67"/>
      <c r="BB58" s="67"/>
      <c r="BC58" s="67"/>
      <c r="BD58" s="67"/>
      <c r="BE58" s="67"/>
      <c r="BF58" s="67"/>
      <c r="BG58" s="67"/>
      <c r="BH58" s="67"/>
    </row>
    <row r="59" spans="1:60" x14ac:dyDescent="0.25">
      <c r="A59" s="67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  <c r="AD59" s="67"/>
      <c r="AE59" s="67"/>
      <c r="AF59" s="67"/>
      <c r="AG59" s="67"/>
      <c r="AH59" s="67"/>
      <c r="AI59" s="67"/>
      <c r="AJ59" s="67"/>
      <c r="AK59" s="67"/>
      <c r="AL59" s="67"/>
      <c r="AM59" s="67"/>
      <c r="AN59" s="67"/>
      <c r="AO59" s="67"/>
      <c r="AP59" s="67"/>
      <c r="AQ59" s="67"/>
      <c r="AR59" s="67"/>
      <c r="AS59" s="67"/>
      <c r="AT59" s="67"/>
      <c r="AU59" s="67"/>
      <c r="AV59" s="67"/>
      <c r="AW59" s="67"/>
      <c r="AX59" s="67"/>
      <c r="AY59" s="67"/>
      <c r="AZ59" s="67"/>
      <c r="BA59" s="67"/>
      <c r="BB59" s="67"/>
      <c r="BC59" s="67"/>
      <c r="BD59" s="67"/>
      <c r="BE59" s="67"/>
      <c r="BF59" s="67"/>
      <c r="BG59" s="67"/>
      <c r="BH59" s="67"/>
    </row>
    <row r="60" spans="1:60" x14ac:dyDescent="0.25">
      <c r="A60" s="67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  <c r="AE60" s="67"/>
      <c r="AF60" s="67"/>
      <c r="AG60" s="67"/>
      <c r="AH60" s="67"/>
      <c r="AI60" s="67"/>
      <c r="AJ60" s="67"/>
      <c r="AK60" s="67"/>
      <c r="AL60" s="67"/>
      <c r="AM60" s="67"/>
      <c r="AN60" s="67"/>
      <c r="AO60" s="67"/>
      <c r="AP60" s="67"/>
      <c r="AQ60" s="67"/>
      <c r="AR60" s="67"/>
      <c r="AS60" s="67"/>
      <c r="AT60" s="67"/>
      <c r="AU60" s="67"/>
      <c r="AV60" s="67"/>
      <c r="AW60" s="67"/>
      <c r="AX60" s="67"/>
      <c r="AY60" s="67"/>
      <c r="AZ60" s="67"/>
      <c r="BA60" s="67"/>
      <c r="BB60" s="67"/>
      <c r="BC60" s="67"/>
      <c r="BD60" s="67"/>
      <c r="BE60" s="67"/>
      <c r="BF60" s="67"/>
      <c r="BG60" s="67"/>
      <c r="BH60" s="67"/>
    </row>
    <row r="61" spans="1:60" x14ac:dyDescent="0.25">
      <c r="A61" s="67"/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  <c r="AE61" s="67"/>
      <c r="AF61" s="67"/>
      <c r="AG61" s="67"/>
      <c r="AH61" s="67"/>
      <c r="AI61" s="67"/>
      <c r="AJ61" s="67"/>
      <c r="AK61" s="67"/>
      <c r="AL61" s="67"/>
      <c r="AM61" s="67"/>
      <c r="AN61" s="67"/>
      <c r="AO61" s="67"/>
      <c r="AP61" s="67"/>
      <c r="AQ61" s="67"/>
      <c r="AR61" s="67"/>
      <c r="AS61" s="67"/>
      <c r="AT61" s="67"/>
      <c r="AU61" s="67"/>
      <c r="AV61" s="67"/>
      <c r="AW61" s="67"/>
      <c r="AX61" s="67"/>
      <c r="AY61" s="67"/>
      <c r="AZ61" s="67"/>
      <c r="BA61" s="67"/>
      <c r="BB61" s="67"/>
      <c r="BC61" s="67"/>
      <c r="BD61" s="67"/>
      <c r="BE61" s="67"/>
      <c r="BF61" s="67"/>
      <c r="BG61" s="67"/>
      <c r="BH61" s="67"/>
    </row>
    <row r="62" spans="1:60" x14ac:dyDescent="0.25">
      <c r="A62" s="67"/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  <c r="AE62" s="67"/>
      <c r="AF62" s="67"/>
      <c r="AG62" s="67"/>
      <c r="AH62" s="67"/>
      <c r="AI62" s="67"/>
      <c r="AJ62" s="67"/>
      <c r="AK62" s="67"/>
      <c r="AL62" s="67"/>
      <c r="AM62" s="67"/>
      <c r="AN62" s="67"/>
      <c r="AO62" s="67"/>
      <c r="AP62" s="67"/>
      <c r="AQ62" s="67"/>
      <c r="AR62" s="67"/>
      <c r="AS62" s="67"/>
      <c r="AT62" s="67"/>
      <c r="AU62" s="67"/>
      <c r="AV62" s="67"/>
      <c r="AW62" s="67"/>
      <c r="AX62" s="67"/>
      <c r="AY62" s="67"/>
      <c r="AZ62" s="67"/>
      <c r="BA62" s="67"/>
      <c r="BB62" s="67"/>
      <c r="BC62" s="67"/>
      <c r="BD62" s="67"/>
      <c r="BE62" s="67"/>
      <c r="BF62" s="67"/>
      <c r="BG62" s="67"/>
      <c r="BH62" s="67"/>
    </row>
    <row r="63" spans="1:60" x14ac:dyDescent="0.25">
      <c r="A63" s="67"/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  <c r="AE63" s="67"/>
      <c r="AF63" s="67"/>
      <c r="AG63" s="67"/>
      <c r="AH63" s="67"/>
      <c r="AI63" s="67"/>
      <c r="AJ63" s="67"/>
      <c r="AK63" s="67"/>
      <c r="AL63" s="67"/>
      <c r="AM63" s="67"/>
      <c r="AN63" s="67"/>
      <c r="AO63" s="67"/>
      <c r="AP63" s="67"/>
      <c r="AQ63" s="67"/>
      <c r="AR63" s="67"/>
      <c r="AS63" s="67"/>
      <c r="AT63" s="67"/>
      <c r="AU63" s="67"/>
      <c r="AV63" s="67"/>
      <c r="AW63" s="67"/>
      <c r="AX63" s="67"/>
      <c r="AY63" s="67"/>
      <c r="AZ63" s="67"/>
      <c r="BA63" s="67"/>
      <c r="BB63" s="67"/>
      <c r="BC63" s="67"/>
      <c r="BD63" s="67"/>
      <c r="BE63" s="67"/>
      <c r="BF63" s="67"/>
      <c r="BG63" s="67"/>
      <c r="BH63" s="67"/>
    </row>
    <row r="64" spans="1:60" x14ac:dyDescent="0.25">
      <c r="A64" s="67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  <c r="AE64" s="67"/>
      <c r="AF64" s="67"/>
      <c r="AG64" s="67"/>
      <c r="AH64" s="67"/>
      <c r="AI64" s="67"/>
      <c r="AJ64" s="67"/>
      <c r="AK64" s="67"/>
      <c r="AL64" s="67"/>
      <c r="AM64" s="67"/>
      <c r="AN64" s="67"/>
      <c r="AO64" s="67"/>
      <c r="AP64" s="67"/>
      <c r="AQ64" s="67"/>
      <c r="AR64" s="67"/>
      <c r="AS64" s="67"/>
      <c r="AT64" s="67"/>
      <c r="AU64" s="67"/>
      <c r="AV64" s="67"/>
      <c r="AW64" s="67"/>
      <c r="AX64" s="67"/>
      <c r="AY64" s="67"/>
      <c r="AZ64" s="67"/>
      <c r="BA64" s="67"/>
      <c r="BB64" s="67"/>
      <c r="BC64" s="67"/>
      <c r="BD64" s="67"/>
      <c r="BE64" s="67"/>
      <c r="BF64" s="67"/>
      <c r="BG64" s="67"/>
      <c r="BH64" s="67"/>
    </row>
    <row r="65" spans="1:60" x14ac:dyDescent="0.25">
      <c r="A65" s="67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  <c r="AE65" s="67"/>
      <c r="AF65" s="67"/>
      <c r="AG65" s="67"/>
      <c r="AH65" s="67"/>
      <c r="AI65" s="67"/>
      <c r="AJ65" s="67"/>
      <c r="AK65" s="67"/>
      <c r="AL65" s="67"/>
      <c r="AM65" s="67"/>
      <c r="AN65" s="67"/>
      <c r="AO65" s="67"/>
      <c r="AP65" s="67"/>
      <c r="AQ65" s="67"/>
      <c r="AR65" s="67"/>
      <c r="AS65" s="67"/>
      <c r="AT65" s="67"/>
      <c r="AU65" s="67"/>
      <c r="AV65" s="67"/>
      <c r="AW65" s="67"/>
      <c r="AX65" s="67"/>
      <c r="AY65" s="67"/>
      <c r="AZ65" s="67"/>
      <c r="BA65" s="67"/>
      <c r="BB65" s="67"/>
      <c r="BC65" s="67"/>
      <c r="BD65" s="67"/>
      <c r="BE65" s="67"/>
      <c r="BF65" s="67"/>
      <c r="BG65" s="67"/>
      <c r="BH65" s="67"/>
    </row>
    <row r="66" spans="1:60" x14ac:dyDescent="0.25">
      <c r="A66" s="67"/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  <c r="AE66" s="67"/>
      <c r="AF66" s="67"/>
      <c r="AG66" s="67"/>
      <c r="AH66" s="67"/>
      <c r="AI66" s="67"/>
      <c r="AJ66" s="67"/>
      <c r="AK66" s="67"/>
      <c r="AL66" s="67"/>
      <c r="AM66" s="67"/>
      <c r="AN66" s="67"/>
      <c r="AO66" s="67"/>
      <c r="AP66" s="67"/>
      <c r="AQ66" s="67"/>
      <c r="AR66" s="67"/>
      <c r="AS66" s="67"/>
      <c r="AT66" s="67"/>
      <c r="AU66" s="67"/>
      <c r="AV66" s="67"/>
      <c r="AW66" s="67"/>
      <c r="AX66" s="67"/>
      <c r="AY66" s="67"/>
      <c r="AZ66" s="67"/>
      <c r="BA66" s="67"/>
      <c r="BB66" s="67"/>
      <c r="BC66" s="67"/>
      <c r="BD66" s="67"/>
      <c r="BE66" s="67"/>
      <c r="BF66" s="67"/>
      <c r="BG66" s="67"/>
      <c r="BH66" s="67"/>
    </row>
    <row r="67" spans="1:60" x14ac:dyDescent="0.25">
      <c r="A67" s="67"/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  <c r="AD67" s="67"/>
      <c r="AE67" s="67"/>
      <c r="AF67" s="67"/>
      <c r="AG67" s="67"/>
      <c r="AH67" s="67"/>
      <c r="AI67" s="67"/>
      <c r="AJ67" s="67"/>
      <c r="AK67" s="67"/>
      <c r="AL67" s="67"/>
      <c r="AM67" s="67"/>
      <c r="AN67" s="67"/>
      <c r="AO67" s="67"/>
      <c r="AP67" s="67"/>
      <c r="AQ67" s="67"/>
      <c r="AR67" s="67"/>
      <c r="AS67" s="67"/>
      <c r="AT67" s="67"/>
      <c r="AU67" s="67"/>
      <c r="AV67" s="67"/>
      <c r="AW67" s="67"/>
      <c r="AX67" s="67"/>
      <c r="AY67" s="67"/>
      <c r="AZ67" s="67"/>
      <c r="BA67" s="67"/>
      <c r="BB67" s="67"/>
      <c r="BC67" s="67"/>
      <c r="BD67" s="67"/>
      <c r="BE67" s="67"/>
      <c r="BF67" s="67"/>
      <c r="BG67" s="67"/>
      <c r="BH67" s="67"/>
    </row>
    <row r="68" spans="1:60" x14ac:dyDescent="0.25">
      <c r="A68" s="67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  <c r="AE68" s="67"/>
      <c r="AF68" s="67"/>
      <c r="AG68" s="67"/>
      <c r="AH68" s="67"/>
      <c r="AI68" s="67"/>
      <c r="AJ68" s="67"/>
      <c r="AK68" s="67"/>
      <c r="AL68" s="67"/>
      <c r="AM68" s="67"/>
      <c r="AN68" s="67"/>
      <c r="AO68" s="67"/>
      <c r="AP68" s="67"/>
      <c r="AQ68" s="67"/>
      <c r="AR68" s="67"/>
      <c r="AS68" s="67"/>
      <c r="AT68" s="67"/>
      <c r="AU68" s="67"/>
      <c r="AV68" s="67"/>
      <c r="AW68" s="67"/>
      <c r="AX68" s="67"/>
      <c r="AY68" s="67"/>
      <c r="AZ68" s="67"/>
      <c r="BA68" s="67"/>
      <c r="BB68" s="67"/>
      <c r="BC68" s="67"/>
      <c r="BD68" s="67"/>
      <c r="BE68" s="67"/>
      <c r="BF68" s="67"/>
      <c r="BG68" s="67"/>
      <c r="BH68" s="67"/>
    </row>
    <row r="69" spans="1:60" x14ac:dyDescent="0.25">
      <c r="A69" s="67"/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  <c r="AE69" s="67"/>
      <c r="AF69" s="67"/>
      <c r="AG69" s="67"/>
      <c r="AH69" s="67"/>
      <c r="AI69" s="67"/>
      <c r="AJ69" s="67"/>
      <c r="AK69" s="67"/>
      <c r="AL69" s="67"/>
      <c r="AM69" s="67"/>
      <c r="AN69" s="67"/>
      <c r="AO69" s="67"/>
      <c r="AP69" s="67"/>
      <c r="AQ69" s="67"/>
      <c r="AR69" s="67"/>
      <c r="AS69" s="67"/>
      <c r="AT69" s="67"/>
      <c r="AU69" s="67"/>
      <c r="AV69" s="67"/>
      <c r="AW69" s="67"/>
      <c r="AX69" s="67"/>
      <c r="AY69" s="67"/>
      <c r="AZ69" s="67"/>
      <c r="BA69" s="67"/>
      <c r="BB69" s="67"/>
      <c r="BC69" s="67"/>
      <c r="BD69" s="67"/>
      <c r="BE69" s="67"/>
      <c r="BF69" s="67"/>
      <c r="BG69" s="67"/>
      <c r="BH69" s="67"/>
    </row>
    <row r="70" spans="1:60" x14ac:dyDescent="0.25">
      <c r="A70" s="67"/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  <c r="AE70" s="67"/>
      <c r="AF70" s="67"/>
      <c r="AG70" s="67"/>
      <c r="AH70" s="67"/>
      <c r="AI70" s="67"/>
      <c r="AJ70" s="67"/>
      <c r="AK70" s="67"/>
      <c r="AL70" s="67"/>
      <c r="AM70" s="67"/>
      <c r="AN70" s="67"/>
      <c r="AO70" s="67"/>
      <c r="AP70" s="67"/>
      <c r="AQ70" s="67"/>
      <c r="AR70" s="67"/>
      <c r="AS70" s="67"/>
      <c r="AT70" s="67"/>
      <c r="AU70" s="67"/>
      <c r="AV70" s="67"/>
      <c r="AW70" s="67"/>
      <c r="AX70" s="67"/>
      <c r="AY70" s="67"/>
      <c r="AZ70" s="67"/>
      <c r="BA70" s="67"/>
      <c r="BB70" s="67"/>
      <c r="BC70" s="67"/>
      <c r="BD70" s="67"/>
      <c r="BE70" s="67"/>
      <c r="BF70" s="67"/>
      <c r="BG70" s="67"/>
      <c r="BH70" s="67"/>
    </row>
    <row r="71" spans="1:60" x14ac:dyDescent="0.25">
      <c r="A71" s="67"/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  <c r="AD71" s="67"/>
      <c r="AE71" s="67"/>
      <c r="AF71" s="67"/>
      <c r="AG71" s="67"/>
      <c r="AH71" s="67"/>
      <c r="AI71" s="67"/>
      <c r="AJ71" s="67"/>
      <c r="AK71" s="67"/>
      <c r="AL71" s="67"/>
      <c r="AM71" s="67"/>
      <c r="AN71" s="67"/>
      <c r="AO71" s="67"/>
      <c r="AP71" s="67"/>
      <c r="AQ71" s="67"/>
      <c r="AR71" s="67"/>
      <c r="AS71" s="67"/>
      <c r="AT71" s="67"/>
      <c r="AU71" s="67"/>
      <c r="AV71" s="67"/>
      <c r="AW71" s="67"/>
      <c r="AX71" s="67"/>
      <c r="AY71" s="67"/>
      <c r="AZ71" s="67"/>
      <c r="BA71" s="67"/>
      <c r="BB71" s="67"/>
      <c r="BC71" s="67"/>
      <c r="BD71" s="67"/>
      <c r="BE71" s="67"/>
      <c r="BF71" s="67"/>
      <c r="BG71" s="67"/>
      <c r="BH71" s="67"/>
    </row>
    <row r="72" spans="1:60" x14ac:dyDescent="0.25">
      <c r="A72" s="67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  <c r="AE72" s="67"/>
      <c r="AF72" s="67"/>
      <c r="AG72" s="67"/>
      <c r="AH72" s="67"/>
      <c r="AI72" s="67"/>
      <c r="AJ72" s="67"/>
      <c r="AK72" s="67"/>
      <c r="AL72" s="67"/>
      <c r="AM72" s="67"/>
      <c r="AN72" s="67"/>
      <c r="AO72" s="67"/>
      <c r="AP72" s="67"/>
      <c r="AQ72" s="67"/>
      <c r="AR72" s="67"/>
      <c r="AS72" s="67"/>
      <c r="AT72" s="67"/>
      <c r="AU72" s="67"/>
      <c r="AV72" s="67"/>
      <c r="AW72" s="67"/>
      <c r="AX72" s="67"/>
      <c r="AY72" s="67"/>
      <c r="AZ72" s="67"/>
      <c r="BA72" s="67"/>
      <c r="BB72" s="67"/>
      <c r="BC72" s="67"/>
      <c r="BD72" s="67"/>
      <c r="BE72" s="67"/>
      <c r="BF72" s="67"/>
      <c r="BG72" s="67"/>
      <c r="BH72" s="67"/>
    </row>
    <row r="73" spans="1:60" x14ac:dyDescent="0.25">
      <c r="A73" s="67"/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  <c r="AD73" s="67"/>
      <c r="AE73" s="67"/>
      <c r="AF73" s="67"/>
      <c r="AG73" s="67"/>
      <c r="AH73" s="67"/>
      <c r="AI73" s="67"/>
      <c r="AJ73" s="67"/>
      <c r="AK73" s="67"/>
      <c r="AL73" s="67"/>
      <c r="AM73" s="67"/>
      <c r="AN73" s="67"/>
      <c r="AO73" s="67"/>
      <c r="AP73" s="67"/>
      <c r="AQ73" s="67"/>
      <c r="AR73" s="67"/>
      <c r="AS73" s="67"/>
      <c r="AT73" s="67"/>
      <c r="AU73" s="67"/>
      <c r="AV73" s="67"/>
      <c r="AW73" s="67"/>
      <c r="AX73" s="67"/>
      <c r="AY73" s="67"/>
      <c r="AZ73" s="67"/>
      <c r="BA73" s="67"/>
      <c r="BB73" s="67"/>
      <c r="BC73" s="67"/>
      <c r="BD73" s="67"/>
      <c r="BE73" s="67"/>
      <c r="BF73" s="67"/>
      <c r="BG73" s="67"/>
      <c r="BH73" s="67"/>
    </row>
    <row r="74" spans="1:60" x14ac:dyDescent="0.25">
      <c r="A74" s="67"/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  <c r="AE74" s="67"/>
      <c r="AF74" s="67"/>
      <c r="AG74" s="67"/>
      <c r="AH74" s="67"/>
      <c r="AI74" s="67"/>
      <c r="AJ74" s="67"/>
      <c r="AK74" s="67"/>
      <c r="AL74" s="67"/>
      <c r="AM74" s="67"/>
      <c r="AN74" s="67"/>
      <c r="AO74" s="67"/>
      <c r="AP74" s="67"/>
      <c r="AQ74" s="67"/>
      <c r="AR74" s="67"/>
      <c r="AS74" s="67"/>
      <c r="AT74" s="67"/>
      <c r="AU74" s="67"/>
      <c r="AV74" s="67"/>
      <c r="AW74" s="67"/>
      <c r="AX74" s="67"/>
      <c r="AY74" s="67"/>
      <c r="AZ74" s="67"/>
      <c r="BA74" s="67"/>
      <c r="BB74" s="67"/>
      <c r="BC74" s="67"/>
      <c r="BD74" s="67"/>
      <c r="BE74" s="67"/>
      <c r="BF74" s="67"/>
      <c r="BG74" s="67"/>
      <c r="BH74" s="67"/>
    </row>
    <row r="75" spans="1:60" x14ac:dyDescent="0.25">
      <c r="A75" s="67"/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  <c r="AD75" s="67"/>
      <c r="AE75" s="67"/>
      <c r="AF75" s="67"/>
      <c r="AG75" s="67"/>
      <c r="AH75" s="67"/>
      <c r="AI75" s="67"/>
      <c r="AJ75" s="67"/>
      <c r="AK75" s="67"/>
      <c r="AL75" s="67"/>
      <c r="AM75" s="67"/>
      <c r="AN75" s="67"/>
      <c r="AO75" s="67"/>
      <c r="AP75" s="67"/>
      <c r="AQ75" s="67"/>
      <c r="AR75" s="67"/>
      <c r="AS75" s="67"/>
      <c r="AT75" s="67"/>
      <c r="AU75" s="67"/>
      <c r="AV75" s="67"/>
      <c r="AW75" s="67"/>
      <c r="AX75" s="67"/>
      <c r="AY75" s="67"/>
      <c r="AZ75" s="67"/>
      <c r="BA75" s="67"/>
      <c r="BB75" s="67"/>
      <c r="BC75" s="67"/>
      <c r="BD75" s="67"/>
      <c r="BE75" s="67"/>
      <c r="BF75" s="67"/>
      <c r="BG75" s="67"/>
      <c r="BH75" s="67"/>
    </row>
    <row r="76" spans="1:60" x14ac:dyDescent="0.25">
      <c r="A76" s="67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  <c r="AE76" s="67"/>
      <c r="AF76" s="67"/>
      <c r="AG76" s="67"/>
      <c r="AH76" s="67"/>
      <c r="AI76" s="67"/>
      <c r="AJ76" s="67"/>
      <c r="AK76" s="67"/>
      <c r="AL76" s="67"/>
      <c r="AM76" s="67"/>
      <c r="AN76" s="67"/>
      <c r="AO76" s="67"/>
      <c r="AP76" s="67"/>
      <c r="AQ76" s="67"/>
      <c r="AR76" s="67"/>
      <c r="AS76" s="67"/>
      <c r="AT76" s="67"/>
      <c r="AU76" s="67"/>
      <c r="AV76" s="67"/>
      <c r="AW76" s="67"/>
      <c r="AX76" s="67"/>
      <c r="AY76" s="67"/>
      <c r="AZ76" s="67"/>
      <c r="BA76" s="67"/>
      <c r="BB76" s="67"/>
      <c r="BC76" s="67"/>
      <c r="BD76" s="67"/>
      <c r="BE76" s="67"/>
      <c r="BF76" s="67"/>
      <c r="BG76" s="67"/>
      <c r="BH76" s="67"/>
    </row>
    <row r="77" spans="1:60" x14ac:dyDescent="0.25">
      <c r="A77" s="67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AU77" s="67"/>
      <c r="AV77" s="67"/>
      <c r="AW77" s="67"/>
      <c r="AX77" s="67"/>
      <c r="AY77" s="67"/>
      <c r="AZ77" s="67"/>
      <c r="BA77" s="67"/>
      <c r="BB77" s="67"/>
      <c r="BC77" s="67"/>
      <c r="BD77" s="67"/>
      <c r="BE77" s="67"/>
      <c r="BF77" s="67"/>
      <c r="BG77" s="67"/>
      <c r="BH77" s="67"/>
    </row>
    <row r="78" spans="1:60" x14ac:dyDescent="0.25">
      <c r="A78" s="67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7"/>
      <c r="AG78" s="67"/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AU78" s="67"/>
      <c r="AV78" s="67"/>
      <c r="AW78" s="67"/>
      <c r="AX78" s="67"/>
      <c r="AY78" s="67"/>
      <c r="AZ78" s="67"/>
      <c r="BA78" s="67"/>
      <c r="BB78" s="67"/>
      <c r="BC78" s="67"/>
      <c r="BD78" s="67"/>
      <c r="BE78" s="67"/>
      <c r="BF78" s="67"/>
      <c r="BG78" s="67"/>
      <c r="BH78" s="67"/>
    </row>
    <row r="79" spans="1:60" x14ac:dyDescent="0.25">
      <c r="A79" s="67"/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  <c r="AE79" s="67"/>
      <c r="AF79" s="67"/>
      <c r="AG79" s="67"/>
      <c r="AH79" s="67"/>
      <c r="AI79" s="67"/>
      <c r="AJ79" s="67"/>
      <c r="AK79" s="67"/>
      <c r="AL79" s="67"/>
      <c r="AM79" s="67"/>
      <c r="AN79" s="67"/>
      <c r="AO79" s="67"/>
      <c r="AP79" s="67"/>
      <c r="AQ79" s="67"/>
      <c r="AR79" s="67"/>
      <c r="AS79" s="67"/>
      <c r="AT79" s="67"/>
      <c r="AU79" s="67"/>
      <c r="AV79" s="67"/>
      <c r="AW79" s="67"/>
      <c r="AX79" s="67"/>
      <c r="AY79" s="67"/>
      <c r="AZ79" s="67"/>
      <c r="BA79" s="67"/>
      <c r="BB79" s="67"/>
      <c r="BC79" s="67"/>
      <c r="BD79" s="67"/>
      <c r="BE79" s="67"/>
      <c r="BF79" s="67"/>
      <c r="BG79" s="67"/>
      <c r="BH79" s="67"/>
    </row>
    <row r="80" spans="1:60" x14ac:dyDescent="0.25">
      <c r="A80" s="67"/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  <c r="AE80" s="67"/>
      <c r="AF80" s="67"/>
      <c r="AG80" s="67"/>
      <c r="AH80" s="67"/>
      <c r="AI80" s="67"/>
      <c r="AJ80" s="67"/>
      <c r="AK80" s="67"/>
      <c r="AL80" s="67"/>
      <c r="AM80" s="67"/>
      <c r="AN80" s="67"/>
      <c r="AO80" s="67"/>
      <c r="AP80" s="67"/>
      <c r="AQ80" s="67"/>
      <c r="AR80" s="67"/>
      <c r="AS80" s="67"/>
      <c r="AT80" s="67"/>
      <c r="AU80" s="67"/>
      <c r="AV80" s="67"/>
      <c r="AW80" s="67"/>
      <c r="AX80" s="67"/>
      <c r="AY80" s="67"/>
      <c r="AZ80" s="67"/>
      <c r="BA80" s="67"/>
      <c r="BB80" s="67"/>
      <c r="BC80" s="67"/>
      <c r="BD80" s="67"/>
      <c r="BE80" s="67"/>
      <c r="BF80" s="67"/>
      <c r="BG80" s="67"/>
      <c r="BH80" s="67"/>
    </row>
    <row r="81" spans="1:60" x14ac:dyDescent="0.25">
      <c r="A81" s="67"/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  <c r="AE81" s="67"/>
      <c r="AF81" s="67"/>
      <c r="AG81" s="67"/>
      <c r="AH81" s="67"/>
      <c r="AI81" s="67"/>
      <c r="AJ81" s="67"/>
      <c r="AK81" s="67"/>
      <c r="AL81" s="67"/>
      <c r="AM81" s="67"/>
      <c r="AN81" s="67"/>
      <c r="AO81" s="67"/>
      <c r="AP81" s="67"/>
      <c r="AQ81" s="67"/>
      <c r="AR81" s="67"/>
      <c r="AS81" s="67"/>
      <c r="AT81" s="67"/>
      <c r="AU81" s="67"/>
      <c r="AV81" s="67"/>
      <c r="AW81" s="67"/>
      <c r="AX81" s="67"/>
      <c r="AY81" s="67"/>
      <c r="AZ81" s="67"/>
      <c r="BA81" s="67"/>
      <c r="BB81" s="67"/>
      <c r="BC81" s="67"/>
      <c r="BD81" s="67"/>
      <c r="BE81" s="67"/>
      <c r="BF81" s="67"/>
      <c r="BG81" s="67"/>
      <c r="BH81" s="67"/>
    </row>
    <row r="82" spans="1:60" x14ac:dyDescent="0.25">
      <c r="A82" s="67"/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  <c r="AE82" s="67"/>
      <c r="AF82" s="67"/>
      <c r="AG82" s="67"/>
      <c r="AH82" s="67"/>
      <c r="AI82" s="67"/>
      <c r="AJ82" s="67"/>
      <c r="AK82" s="67"/>
      <c r="AL82" s="67"/>
      <c r="AM82" s="67"/>
      <c r="AN82" s="67"/>
      <c r="AO82" s="67"/>
      <c r="AP82" s="67"/>
      <c r="AQ82" s="67"/>
      <c r="AR82" s="67"/>
      <c r="AS82" s="67"/>
      <c r="AT82" s="67"/>
      <c r="AU82" s="67"/>
      <c r="AV82" s="67"/>
      <c r="AW82" s="67"/>
      <c r="AX82" s="67"/>
      <c r="AY82" s="67"/>
      <c r="AZ82" s="67"/>
      <c r="BA82" s="67"/>
      <c r="BB82" s="67"/>
      <c r="BC82" s="67"/>
      <c r="BD82" s="67"/>
      <c r="BE82" s="67"/>
      <c r="BF82" s="67"/>
      <c r="BG82" s="67"/>
      <c r="BH82" s="67"/>
    </row>
    <row r="83" spans="1:60" x14ac:dyDescent="0.25">
      <c r="A83" s="67"/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  <c r="AE83" s="67"/>
      <c r="AF83" s="67"/>
      <c r="AG83" s="67"/>
      <c r="AH83" s="67"/>
      <c r="AI83" s="67"/>
      <c r="AJ83" s="67"/>
      <c r="AK83" s="67"/>
      <c r="AL83" s="67"/>
      <c r="AM83" s="67"/>
      <c r="AN83" s="67"/>
      <c r="AO83" s="67"/>
      <c r="AP83" s="67"/>
      <c r="AQ83" s="67"/>
      <c r="AR83" s="67"/>
      <c r="AS83" s="67"/>
      <c r="AT83" s="67"/>
      <c r="AU83" s="67"/>
      <c r="AV83" s="67"/>
      <c r="AW83" s="67"/>
      <c r="AX83" s="67"/>
      <c r="AY83" s="67"/>
      <c r="AZ83" s="67"/>
      <c r="BA83" s="67"/>
      <c r="BB83" s="67"/>
      <c r="BC83" s="67"/>
      <c r="BD83" s="67"/>
      <c r="BE83" s="67"/>
      <c r="BF83" s="67"/>
      <c r="BG83" s="67"/>
      <c r="BH83" s="67"/>
    </row>
    <row r="84" spans="1:60" x14ac:dyDescent="0.25">
      <c r="A84" s="67"/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  <c r="AE84" s="67"/>
      <c r="AF84" s="67"/>
      <c r="AG84" s="67"/>
      <c r="AH84" s="67"/>
      <c r="AI84" s="67"/>
      <c r="AJ84" s="67"/>
      <c r="AK84" s="67"/>
      <c r="AL84" s="67"/>
      <c r="AM84" s="67"/>
      <c r="AN84" s="67"/>
      <c r="AO84" s="67"/>
      <c r="AP84" s="67"/>
      <c r="AQ84" s="67"/>
      <c r="AR84" s="67"/>
      <c r="AS84" s="67"/>
      <c r="AT84" s="67"/>
      <c r="AU84" s="67"/>
      <c r="AV84" s="67"/>
      <c r="AW84" s="67"/>
      <c r="AX84" s="67"/>
      <c r="AY84" s="67"/>
      <c r="AZ84" s="67"/>
      <c r="BA84" s="67"/>
      <c r="BB84" s="67"/>
      <c r="BC84" s="67"/>
      <c r="BD84" s="67"/>
      <c r="BE84" s="67"/>
      <c r="BF84" s="67"/>
      <c r="BG84" s="67"/>
      <c r="BH84" s="67"/>
    </row>
    <row r="85" spans="1:60" x14ac:dyDescent="0.25">
      <c r="A85" s="67"/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  <c r="AE85" s="67"/>
      <c r="AF85" s="67"/>
      <c r="AG85" s="67"/>
      <c r="AH85" s="67"/>
      <c r="AI85" s="67"/>
      <c r="AJ85" s="67"/>
      <c r="AK85" s="67"/>
      <c r="AL85" s="67"/>
      <c r="AM85" s="67"/>
      <c r="AN85" s="67"/>
      <c r="AO85" s="67"/>
      <c r="AP85" s="67"/>
      <c r="AQ85" s="67"/>
      <c r="AR85" s="67"/>
      <c r="AS85" s="67"/>
      <c r="AT85" s="67"/>
      <c r="AU85" s="67"/>
      <c r="AV85" s="67"/>
      <c r="AW85" s="67"/>
      <c r="AX85" s="67"/>
      <c r="AY85" s="67"/>
      <c r="AZ85" s="67"/>
      <c r="BA85" s="67"/>
      <c r="BB85" s="67"/>
      <c r="BC85" s="67"/>
      <c r="BD85" s="67"/>
      <c r="BE85" s="67"/>
      <c r="BF85" s="67"/>
      <c r="BG85" s="67"/>
      <c r="BH85" s="67"/>
    </row>
    <row r="86" spans="1:60" x14ac:dyDescent="0.25">
      <c r="A86" s="67"/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  <c r="AD86" s="67"/>
      <c r="AE86" s="67"/>
      <c r="AF86" s="67"/>
      <c r="AG86" s="67"/>
      <c r="AH86" s="67"/>
      <c r="AI86" s="67"/>
      <c r="AJ86" s="67"/>
      <c r="AK86" s="67"/>
      <c r="AL86" s="67"/>
      <c r="AM86" s="67"/>
      <c r="AN86" s="67"/>
      <c r="AO86" s="67"/>
      <c r="AP86" s="67"/>
      <c r="AQ86" s="67"/>
      <c r="AR86" s="67"/>
      <c r="AS86" s="67"/>
      <c r="AT86" s="67"/>
      <c r="AU86" s="67"/>
      <c r="AV86" s="67"/>
      <c r="AW86" s="67"/>
      <c r="AX86" s="67"/>
      <c r="AY86" s="67"/>
      <c r="AZ86" s="67"/>
      <c r="BA86" s="67"/>
      <c r="BB86" s="67"/>
      <c r="BC86" s="67"/>
      <c r="BD86" s="67"/>
      <c r="BE86" s="67"/>
      <c r="BF86" s="67"/>
      <c r="BG86" s="67"/>
      <c r="BH86" s="67"/>
    </row>
    <row r="87" spans="1:60" x14ac:dyDescent="0.25">
      <c r="A87" s="67"/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  <c r="AE87" s="67"/>
      <c r="AF87" s="67"/>
      <c r="AG87" s="67"/>
      <c r="AH87" s="67"/>
      <c r="AI87" s="67"/>
      <c r="AJ87" s="67"/>
      <c r="AK87" s="67"/>
      <c r="AL87" s="67"/>
      <c r="AM87" s="67"/>
      <c r="AN87" s="67"/>
      <c r="AO87" s="67"/>
      <c r="AP87" s="67"/>
      <c r="AQ87" s="67"/>
      <c r="AR87" s="67"/>
      <c r="AS87" s="67"/>
      <c r="AT87" s="67"/>
      <c r="AU87" s="67"/>
      <c r="AV87" s="67"/>
      <c r="AW87" s="67"/>
      <c r="AX87" s="67"/>
      <c r="AY87" s="67"/>
      <c r="AZ87" s="67"/>
      <c r="BA87" s="67"/>
      <c r="BB87" s="67"/>
      <c r="BC87" s="67"/>
      <c r="BD87" s="67"/>
      <c r="BE87" s="67"/>
      <c r="BF87" s="67"/>
      <c r="BG87" s="67"/>
      <c r="BH87" s="67"/>
    </row>
    <row r="88" spans="1:60" x14ac:dyDescent="0.25">
      <c r="A88" s="67"/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</row>
    <row r="89" spans="1:60" x14ac:dyDescent="0.25">
      <c r="A89" s="67"/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  <c r="AE89" s="67"/>
      <c r="AF89" s="67"/>
      <c r="AG89" s="67"/>
      <c r="AH89" s="67"/>
      <c r="AI89" s="67"/>
      <c r="AJ89" s="67"/>
      <c r="AK89" s="67"/>
      <c r="AL89" s="67"/>
      <c r="AM89" s="67"/>
      <c r="AN89" s="67"/>
      <c r="AO89" s="67"/>
      <c r="AP89" s="67"/>
      <c r="AQ89" s="67"/>
      <c r="AR89" s="67"/>
      <c r="AS89" s="67"/>
      <c r="AT89" s="67"/>
      <c r="AU89" s="67"/>
      <c r="AV89" s="67"/>
      <c r="AW89" s="67"/>
      <c r="AX89" s="67"/>
      <c r="AY89" s="67"/>
      <c r="AZ89" s="67"/>
      <c r="BA89" s="67"/>
      <c r="BB89" s="67"/>
      <c r="BC89" s="67"/>
      <c r="BD89" s="67"/>
      <c r="BE89" s="67"/>
      <c r="BF89" s="67"/>
      <c r="BG89" s="67"/>
      <c r="BH89" s="67"/>
    </row>
    <row r="90" spans="1:60" x14ac:dyDescent="0.25">
      <c r="A90" s="67"/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/>
      <c r="AE90" s="67"/>
      <c r="AF90" s="67"/>
      <c r="AG90" s="67"/>
      <c r="AH90" s="67"/>
      <c r="AI90" s="67"/>
      <c r="AJ90" s="67"/>
      <c r="AK90" s="67"/>
      <c r="AL90" s="67"/>
      <c r="AM90" s="67"/>
      <c r="AN90" s="67"/>
      <c r="AO90" s="67"/>
      <c r="AP90" s="67"/>
      <c r="AQ90" s="67"/>
      <c r="AR90" s="67"/>
      <c r="AS90" s="67"/>
      <c r="AT90" s="67"/>
      <c r="AU90" s="67"/>
      <c r="AV90" s="67"/>
      <c r="AW90" s="67"/>
      <c r="AX90" s="67"/>
      <c r="AY90" s="67"/>
      <c r="AZ90" s="67"/>
      <c r="BA90" s="67"/>
      <c r="BB90" s="67"/>
      <c r="BC90" s="67"/>
      <c r="BD90" s="67"/>
      <c r="BE90" s="67"/>
      <c r="BF90" s="67"/>
      <c r="BG90" s="67"/>
      <c r="BH90" s="67"/>
    </row>
    <row r="91" spans="1:60" x14ac:dyDescent="0.25">
      <c r="A91" s="67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  <c r="AE91" s="67"/>
      <c r="AF91" s="67"/>
      <c r="AG91" s="67"/>
      <c r="AH91" s="67"/>
      <c r="AI91" s="67"/>
      <c r="AJ91" s="67"/>
      <c r="AK91" s="67"/>
      <c r="AL91" s="67"/>
      <c r="AM91" s="67"/>
      <c r="AN91" s="67"/>
      <c r="AO91" s="67"/>
      <c r="AP91" s="67"/>
      <c r="AQ91" s="67"/>
      <c r="AR91" s="67"/>
      <c r="AS91" s="67"/>
      <c r="AT91" s="67"/>
      <c r="AU91" s="67"/>
      <c r="AV91" s="67"/>
      <c r="AW91" s="67"/>
      <c r="AX91" s="67"/>
      <c r="AY91" s="67"/>
      <c r="AZ91" s="67"/>
      <c r="BA91" s="67"/>
      <c r="BB91" s="67"/>
      <c r="BC91" s="67"/>
      <c r="BD91" s="67"/>
      <c r="BE91" s="67"/>
      <c r="BF91" s="67"/>
      <c r="BG91" s="67"/>
      <c r="BH91" s="67"/>
    </row>
    <row r="92" spans="1:60" x14ac:dyDescent="0.25">
      <c r="A92" s="67"/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  <c r="AE92" s="67"/>
      <c r="AF92" s="67"/>
      <c r="AG92" s="67"/>
      <c r="AH92" s="67"/>
      <c r="AI92" s="67"/>
      <c r="AJ92" s="67"/>
      <c r="AK92" s="67"/>
      <c r="AL92" s="67"/>
      <c r="AM92" s="67"/>
      <c r="AN92" s="67"/>
      <c r="AO92" s="67"/>
      <c r="AP92" s="67"/>
      <c r="AQ92" s="67"/>
      <c r="AR92" s="67"/>
      <c r="AS92" s="67"/>
      <c r="AT92" s="67"/>
      <c r="AU92" s="67"/>
      <c r="AV92" s="67"/>
      <c r="AW92" s="67"/>
      <c r="AX92" s="67"/>
      <c r="AY92" s="67"/>
      <c r="AZ92" s="67"/>
      <c r="BA92" s="67"/>
      <c r="BB92" s="67"/>
      <c r="BC92" s="67"/>
      <c r="BD92" s="67"/>
      <c r="BE92" s="67"/>
      <c r="BF92" s="67"/>
      <c r="BG92" s="67"/>
      <c r="BH92" s="67"/>
    </row>
    <row r="93" spans="1:60" x14ac:dyDescent="0.25">
      <c r="A93" s="67"/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  <c r="AE93" s="67"/>
      <c r="AF93" s="67"/>
      <c r="AG93" s="67"/>
      <c r="AH93" s="67"/>
      <c r="AI93" s="67"/>
      <c r="AJ93" s="67"/>
      <c r="AK93" s="67"/>
      <c r="AL93" s="67"/>
      <c r="AM93" s="67"/>
      <c r="AN93" s="67"/>
      <c r="AO93" s="67"/>
      <c r="AP93" s="67"/>
      <c r="AQ93" s="67"/>
      <c r="AR93" s="67"/>
      <c r="AS93" s="67"/>
      <c r="AT93" s="67"/>
      <c r="AU93" s="67"/>
      <c r="AV93" s="67"/>
      <c r="AW93" s="67"/>
      <c r="AX93" s="67"/>
      <c r="AY93" s="67"/>
      <c r="AZ93" s="67"/>
      <c r="BA93" s="67"/>
      <c r="BB93" s="67"/>
      <c r="BC93" s="67"/>
      <c r="BD93" s="67"/>
      <c r="BE93" s="67"/>
      <c r="BF93" s="67"/>
      <c r="BG93" s="67"/>
      <c r="BH93" s="67"/>
    </row>
    <row r="94" spans="1:60" x14ac:dyDescent="0.25">
      <c r="A94" s="67"/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67"/>
      <c r="AH94" s="67"/>
      <c r="AI94" s="67"/>
      <c r="AJ94" s="67"/>
      <c r="AK94" s="67"/>
      <c r="AL94" s="67"/>
      <c r="AM94" s="67"/>
      <c r="AN94" s="67"/>
      <c r="AO94" s="67"/>
      <c r="AP94" s="67"/>
      <c r="AQ94" s="67"/>
      <c r="AR94" s="67"/>
      <c r="AS94" s="67"/>
      <c r="AT94" s="67"/>
      <c r="AU94" s="67"/>
      <c r="AV94" s="67"/>
      <c r="AW94" s="67"/>
      <c r="AX94" s="67"/>
      <c r="AY94" s="67"/>
      <c r="AZ94" s="67"/>
      <c r="BA94" s="67"/>
      <c r="BB94" s="67"/>
      <c r="BC94" s="67"/>
      <c r="BD94" s="67"/>
      <c r="BE94" s="67"/>
      <c r="BF94" s="67"/>
      <c r="BG94" s="67"/>
      <c r="BH94" s="67"/>
    </row>
    <row r="95" spans="1:60" x14ac:dyDescent="0.25">
      <c r="A95" s="67"/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  <c r="AE95" s="67"/>
      <c r="AF95" s="67"/>
      <c r="AG95" s="67"/>
      <c r="AH95" s="67"/>
      <c r="AI95" s="67"/>
      <c r="AJ95" s="67"/>
      <c r="AK95" s="67"/>
      <c r="AL95" s="67"/>
      <c r="AM95" s="67"/>
      <c r="AN95" s="67"/>
      <c r="AO95" s="67"/>
      <c r="AP95" s="67"/>
      <c r="AQ95" s="67"/>
      <c r="AR95" s="67"/>
      <c r="AS95" s="67"/>
      <c r="AT95" s="67"/>
      <c r="AU95" s="67"/>
      <c r="AV95" s="67"/>
      <c r="AW95" s="67"/>
      <c r="AX95" s="67"/>
      <c r="AY95" s="67"/>
      <c r="AZ95" s="67"/>
      <c r="BA95" s="67"/>
      <c r="BB95" s="67"/>
      <c r="BC95" s="67"/>
      <c r="BD95" s="67"/>
      <c r="BE95" s="67"/>
      <c r="BF95" s="67"/>
      <c r="BG95" s="67"/>
      <c r="BH95" s="67"/>
    </row>
    <row r="96" spans="1:60" x14ac:dyDescent="0.25">
      <c r="A96" s="67"/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</row>
    <row r="97" spans="1:29" x14ac:dyDescent="0.25">
      <c r="A97" s="67"/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</row>
    <row r="98" spans="1:29" x14ac:dyDescent="0.25">
      <c r="A98" s="67"/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</row>
    <row r="99" spans="1:29" x14ac:dyDescent="0.25">
      <c r="A99" s="67"/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</row>
    <row r="100" spans="1:29" x14ac:dyDescent="0.25">
      <c r="A100" s="67"/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</row>
    <row r="101" spans="1:29" x14ac:dyDescent="0.25">
      <c r="A101" s="67"/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</row>
    <row r="102" spans="1:29" x14ac:dyDescent="0.25">
      <c r="A102" s="67"/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</row>
    <row r="103" spans="1:29" x14ac:dyDescent="0.25">
      <c r="A103" s="67"/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</row>
  </sheetData>
  <sheetProtection algorithmName="SHA-512" hashValue="8LfG5STAklSBeFrIlZtw7EAMAuh/BXDIYN73L2ntK1wDfasS+eDArTi3fwY0pfALpqgmoCPijyqe4iURKT7wdQ==" saltValue="JmATfzN5L5O4nFqTx65KEw==" spinCount="100000" sheet="1" objects="1" scenarios="1"/>
  <conditionalFormatting sqref="B23">
    <cfRule type="cellIs" dxfId="7" priority="2" operator="notBetween">
      <formula>90</formula>
      <formula>140</formula>
    </cfRule>
  </conditionalFormatting>
  <conditionalFormatting sqref="D9:D11 D13:D15 D17:D19 D21:D23">
    <cfRule type="cellIs" dxfId="6" priority="5" operator="notBetween">
      <formula>10</formula>
      <formula>80</formula>
    </cfRule>
    <cfRule type="cellIs" dxfId="5" priority="11" operator="notBetween">
      <formula>15</formula>
      <formula>75</formula>
    </cfRule>
  </conditionalFormatting>
  <conditionalFormatting sqref="E9:E11 E13:E15 E17:E19 E21:E23">
    <cfRule type="cellIs" dxfId="4" priority="4" operator="notBetween">
      <formula>0</formula>
      <formula>30</formula>
    </cfRule>
    <cfRule type="cellIs" dxfId="3" priority="10" operator="notBetween">
      <formula>5</formula>
      <formula>25</formula>
    </cfRule>
  </conditionalFormatting>
  <conditionalFormatting sqref="F9:F11 F13:F15 F17:F19 F21:F23">
    <cfRule type="containsText" dxfId="2" priority="7" operator="containsText" text="Non valide">
      <formula>NOT(ISERROR(SEARCH("Non valide",F9)))</formula>
    </cfRule>
  </conditionalFormatting>
  <conditionalFormatting sqref="F9:F11">
    <cfRule type="containsText" dxfId="1" priority="9" operator="containsText" text="Not valid">
      <formula>NOT(ISERROR(SEARCH("Not valid",F9)))</formula>
    </cfRule>
  </conditionalFormatting>
  <conditionalFormatting sqref="F13:F15 F17:F19 F21:F23">
    <cfRule type="containsText" dxfId="0" priority="1" operator="containsText" text="Not valid">
      <formula>NOT(ISERROR(SEARCH("Not valid",F13)))</formula>
    </cfRule>
  </conditionalFormatting>
  <pageMargins left="0.7" right="0.7" top="0.75" bottom="0.75" header="0.3" footer="0.3"/>
  <pageSetup orientation="portrait" horizontalDpi="90" verticalDpi="9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51"/>
  <sheetViews>
    <sheetView workbookViewId="0"/>
  </sheetViews>
  <sheetFormatPr defaultRowHeight="15" x14ac:dyDescent="0.25"/>
  <cols>
    <col min="1" max="1" width="61.7109375" customWidth="1"/>
    <col min="2" max="2" width="58.28515625" customWidth="1"/>
  </cols>
  <sheetData>
    <row r="1" spans="1:80" ht="15.75" x14ac:dyDescent="0.25">
      <c r="A1" s="84" t="s">
        <v>17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  <c r="BM1" s="67"/>
      <c r="BN1" s="67"/>
      <c r="BO1" s="67"/>
      <c r="BP1" s="67"/>
      <c r="BQ1" s="67"/>
      <c r="BR1" s="67"/>
      <c r="BS1" s="67"/>
      <c r="BT1" s="67"/>
      <c r="BU1" s="67"/>
      <c r="BV1" s="67"/>
      <c r="BW1" s="67"/>
      <c r="BX1" s="67"/>
      <c r="BY1" s="67"/>
      <c r="BZ1" s="67"/>
      <c r="CA1" s="67"/>
      <c r="CB1" s="67"/>
    </row>
    <row r="2" spans="1:80" x14ac:dyDescent="0.25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  <c r="CA2" s="67"/>
      <c r="CB2" s="67"/>
    </row>
    <row r="3" spans="1:80" x14ac:dyDescent="0.25">
      <c r="A3" s="51" t="s">
        <v>72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  <c r="CA3" s="67"/>
      <c r="CB3" s="67"/>
    </row>
    <row r="4" spans="1:80" x14ac:dyDescent="0.25">
      <c r="A4" s="67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67"/>
      <c r="BX4" s="67"/>
      <c r="BY4" s="67"/>
      <c r="BZ4" s="67"/>
      <c r="CA4" s="67"/>
      <c r="CB4" s="67"/>
    </row>
    <row r="5" spans="1:80" x14ac:dyDescent="0.25">
      <c r="A5" s="67"/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67"/>
      <c r="BI5" s="67"/>
      <c r="BJ5" s="67"/>
      <c r="BK5" s="67"/>
      <c r="BL5" s="67"/>
      <c r="BM5" s="67"/>
      <c r="BN5" s="67"/>
      <c r="BO5" s="67"/>
      <c r="BP5" s="67"/>
      <c r="BQ5" s="67"/>
      <c r="BR5" s="67"/>
      <c r="BS5" s="67"/>
      <c r="BT5" s="67"/>
      <c r="BU5" s="67"/>
      <c r="BV5" s="67"/>
      <c r="BW5" s="67"/>
      <c r="BX5" s="67"/>
      <c r="BY5" s="67"/>
      <c r="BZ5" s="67"/>
      <c r="CA5" s="67"/>
      <c r="CB5" s="67"/>
    </row>
    <row r="6" spans="1:80" x14ac:dyDescent="0.25">
      <c r="A6" s="67"/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7"/>
      <c r="BX6" s="67"/>
      <c r="BY6" s="67"/>
      <c r="BZ6" s="67"/>
      <c r="CA6" s="67"/>
      <c r="CB6" s="67"/>
    </row>
    <row r="7" spans="1:80" x14ac:dyDescent="0.25">
      <c r="A7" s="67"/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  <c r="AU7" s="67"/>
      <c r="AV7" s="67"/>
      <c r="AW7" s="67"/>
      <c r="AX7" s="67"/>
      <c r="AY7" s="67"/>
      <c r="AZ7" s="67"/>
      <c r="BA7" s="67"/>
      <c r="BB7" s="67"/>
      <c r="BC7" s="67"/>
      <c r="BD7" s="67"/>
      <c r="BE7" s="67"/>
      <c r="BF7" s="67"/>
      <c r="BG7" s="67"/>
      <c r="BH7" s="67"/>
      <c r="BI7" s="67"/>
      <c r="BJ7" s="67"/>
      <c r="BK7" s="67"/>
      <c r="BL7" s="67"/>
      <c r="BM7" s="67"/>
      <c r="BN7" s="67"/>
      <c r="BO7" s="67"/>
      <c r="BP7" s="67"/>
      <c r="BQ7" s="67"/>
      <c r="BR7" s="67"/>
      <c r="BS7" s="67"/>
      <c r="BT7" s="67"/>
      <c r="BU7" s="67"/>
      <c r="BV7" s="67"/>
      <c r="BW7" s="67"/>
      <c r="BX7" s="67"/>
      <c r="BY7" s="67"/>
      <c r="BZ7" s="67"/>
      <c r="CA7" s="67"/>
      <c r="CB7" s="67"/>
    </row>
    <row r="8" spans="1:80" x14ac:dyDescent="0.25">
      <c r="A8" s="67"/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  <c r="AU8" s="67"/>
      <c r="AV8" s="67"/>
      <c r="AW8" s="67"/>
      <c r="AX8" s="67"/>
      <c r="AY8" s="67"/>
      <c r="AZ8" s="67"/>
      <c r="BA8" s="67"/>
      <c r="BB8" s="67"/>
      <c r="BC8" s="67"/>
      <c r="BD8" s="67"/>
      <c r="BE8" s="67"/>
      <c r="BF8" s="67"/>
      <c r="BG8" s="67"/>
      <c r="BH8" s="67"/>
      <c r="BI8" s="67"/>
      <c r="BJ8" s="67"/>
      <c r="BK8" s="67"/>
      <c r="BL8" s="67"/>
      <c r="BM8" s="67"/>
      <c r="BN8" s="67"/>
      <c r="BO8" s="67"/>
      <c r="BP8" s="67"/>
      <c r="BQ8" s="67"/>
      <c r="BR8" s="67"/>
      <c r="BS8" s="67"/>
      <c r="BT8" s="67"/>
      <c r="BU8" s="67"/>
      <c r="BV8" s="67"/>
      <c r="BW8" s="67"/>
      <c r="BX8" s="67"/>
      <c r="BY8" s="67"/>
      <c r="BZ8" s="67"/>
      <c r="CA8" s="67"/>
      <c r="CB8" s="67"/>
    </row>
    <row r="9" spans="1:80" x14ac:dyDescent="0.25">
      <c r="A9" s="67"/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  <c r="BG9" s="67"/>
      <c r="BH9" s="67"/>
      <c r="BI9" s="67"/>
      <c r="BJ9" s="67"/>
      <c r="BK9" s="67"/>
      <c r="BL9" s="67"/>
      <c r="BM9" s="67"/>
      <c r="BN9" s="67"/>
      <c r="BO9" s="67"/>
      <c r="BP9" s="67"/>
      <c r="BQ9" s="67"/>
      <c r="BR9" s="67"/>
      <c r="BS9" s="67"/>
      <c r="BT9" s="67"/>
      <c r="BU9" s="67"/>
      <c r="BV9" s="67"/>
      <c r="BW9" s="67"/>
      <c r="BX9" s="67"/>
      <c r="BY9" s="67"/>
      <c r="BZ9" s="67"/>
      <c r="CA9" s="67"/>
      <c r="CB9" s="67"/>
    </row>
    <row r="10" spans="1:80" x14ac:dyDescent="0.25">
      <c r="A10" s="67"/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  <c r="AV10" s="67"/>
      <c r="AW10" s="67"/>
      <c r="AX10" s="67"/>
      <c r="AY10" s="67"/>
      <c r="AZ10" s="67"/>
      <c r="BA10" s="67"/>
      <c r="BB10" s="67"/>
      <c r="BC10" s="67"/>
      <c r="BD10" s="67"/>
      <c r="BE10" s="67"/>
      <c r="BF10" s="67"/>
      <c r="BG10" s="67"/>
      <c r="BH10" s="67"/>
      <c r="BI10" s="67"/>
      <c r="BJ10" s="67"/>
      <c r="BK10" s="67"/>
      <c r="BL10" s="67"/>
      <c r="BM10" s="67"/>
      <c r="BN10" s="67"/>
      <c r="BO10" s="67"/>
      <c r="BP10" s="67"/>
      <c r="BQ10" s="67"/>
      <c r="BR10" s="67"/>
      <c r="BS10" s="67"/>
      <c r="BT10" s="67"/>
      <c r="BU10" s="67"/>
      <c r="BV10" s="67"/>
      <c r="BW10" s="67"/>
      <c r="BX10" s="67"/>
      <c r="BY10" s="67"/>
      <c r="BZ10" s="67"/>
      <c r="CA10" s="67"/>
      <c r="CB10" s="67"/>
    </row>
    <row r="11" spans="1:80" x14ac:dyDescent="0.25">
      <c r="A11" s="67"/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  <c r="AV11" s="67"/>
      <c r="AW11" s="67"/>
      <c r="AX11" s="67"/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7"/>
    </row>
    <row r="12" spans="1:80" x14ac:dyDescent="0.25">
      <c r="A12" s="67"/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7"/>
      <c r="BO12" s="67"/>
      <c r="BP12" s="67"/>
      <c r="BQ12" s="67"/>
      <c r="BR12" s="67"/>
      <c r="BS12" s="67"/>
      <c r="BT12" s="67"/>
      <c r="BU12" s="67"/>
      <c r="BV12" s="67"/>
      <c r="BW12" s="67"/>
      <c r="BX12" s="67"/>
      <c r="BY12" s="67"/>
      <c r="BZ12" s="67"/>
      <c r="CA12" s="67"/>
      <c r="CB12" s="67"/>
    </row>
    <row r="13" spans="1:80" x14ac:dyDescent="0.25">
      <c r="A13" s="67"/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  <c r="CA13" s="67"/>
      <c r="CB13" s="67"/>
    </row>
    <row r="14" spans="1:80" x14ac:dyDescent="0.25">
      <c r="A14" s="67"/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  <c r="BU14" s="67"/>
      <c r="BV14" s="67"/>
      <c r="BW14" s="67"/>
      <c r="BX14" s="67"/>
      <c r="BY14" s="67"/>
      <c r="BZ14" s="67"/>
      <c r="CA14" s="67"/>
      <c r="CB14" s="67"/>
    </row>
    <row r="15" spans="1:80" x14ac:dyDescent="0.25">
      <c r="A15" s="67"/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</row>
    <row r="16" spans="1:80" x14ac:dyDescent="0.25">
      <c r="A16" s="67"/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67"/>
      <c r="AU16" s="67"/>
      <c r="AV16" s="67"/>
      <c r="AW16" s="67"/>
      <c r="AX16" s="67"/>
      <c r="AY16" s="67"/>
      <c r="AZ16" s="67"/>
      <c r="BA16" s="67"/>
      <c r="BB16" s="67"/>
      <c r="BC16" s="67"/>
      <c r="BD16" s="67"/>
      <c r="BE16" s="67"/>
      <c r="BF16" s="67"/>
      <c r="BG16" s="67"/>
      <c r="BH16" s="67"/>
      <c r="BI16" s="67"/>
      <c r="BJ16" s="67"/>
      <c r="BK16" s="67"/>
      <c r="BL16" s="67"/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7"/>
      <c r="CA16" s="67"/>
      <c r="CB16" s="67"/>
    </row>
    <row r="17" spans="1:80" x14ac:dyDescent="0.25">
      <c r="A17" s="67"/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</row>
    <row r="18" spans="1:80" x14ac:dyDescent="0.25">
      <c r="A18" s="67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7"/>
      <c r="BB18" s="67"/>
      <c r="BC18" s="67"/>
      <c r="BD18" s="67"/>
      <c r="BE18" s="67"/>
      <c r="BF18" s="67"/>
      <c r="BG18" s="67"/>
      <c r="BH18" s="67"/>
      <c r="BI18" s="67"/>
      <c r="BJ18" s="67"/>
      <c r="BK18" s="67"/>
      <c r="BL18" s="67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7"/>
      <c r="CA18" s="67"/>
      <c r="CB18" s="67"/>
    </row>
    <row r="19" spans="1:80" x14ac:dyDescent="0.25">
      <c r="A19" s="67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7"/>
      <c r="BB19" s="67"/>
      <c r="BC19" s="67"/>
      <c r="BD19" s="67"/>
      <c r="BE19" s="67"/>
      <c r="BF19" s="67"/>
      <c r="BG19" s="67"/>
      <c r="BH19" s="67"/>
      <c r="BI19" s="67"/>
      <c r="BJ19" s="67"/>
      <c r="BK19" s="67"/>
      <c r="BL19" s="67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7"/>
      <c r="CA19" s="67"/>
      <c r="CB19" s="67"/>
    </row>
    <row r="20" spans="1:80" x14ac:dyDescent="0.25">
      <c r="A20" s="67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67"/>
      <c r="BE20" s="67"/>
      <c r="BF20" s="67"/>
      <c r="BG20" s="67"/>
      <c r="BH20" s="67"/>
      <c r="BI20" s="67"/>
      <c r="BJ20" s="67"/>
      <c r="BK20" s="67"/>
      <c r="BL20" s="67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  <c r="BZ20" s="67"/>
      <c r="CA20" s="67"/>
      <c r="CB20" s="67"/>
    </row>
    <row r="21" spans="1:80" x14ac:dyDescent="0.25">
      <c r="A21" s="67"/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7"/>
      <c r="AN21" s="67"/>
      <c r="AO21" s="67"/>
      <c r="AP21" s="67"/>
      <c r="AQ21" s="67"/>
      <c r="AR21" s="67"/>
      <c r="AS21" s="67"/>
      <c r="AT21" s="67"/>
      <c r="AU21" s="67"/>
      <c r="AV21" s="67"/>
      <c r="AW21" s="67"/>
      <c r="AX21" s="67"/>
      <c r="AY21" s="67"/>
      <c r="AZ21" s="67"/>
      <c r="BA21" s="67"/>
      <c r="BB21" s="67"/>
      <c r="BC21" s="67"/>
      <c r="BD21" s="67"/>
      <c r="BE21" s="67"/>
      <c r="BF21" s="67"/>
      <c r="BG21" s="67"/>
      <c r="BH21" s="67"/>
      <c r="BI21" s="67"/>
      <c r="BJ21" s="67"/>
      <c r="BK21" s="67"/>
      <c r="BL21" s="67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7"/>
      <c r="CA21" s="67"/>
      <c r="CB21" s="67"/>
    </row>
    <row r="22" spans="1:80" x14ac:dyDescent="0.25">
      <c r="A22" s="67"/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7"/>
      <c r="AT22" s="67"/>
      <c r="AU22" s="67"/>
      <c r="AV22" s="67"/>
      <c r="AW22" s="67"/>
      <c r="AX22" s="67"/>
      <c r="AY22" s="67"/>
      <c r="AZ22" s="67"/>
      <c r="BA22" s="67"/>
      <c r="BB22" s="67"/>
      <c r="BC22" s="67"/>
      <c r="BD22" s="67"/>
      <c r="BE22" s="67"/>
      <c r="BF22" s="67"/>
      <c r="BG22" s="67"/>
      <c r="BH22" s="67"/>
      <c r="BI22" s="67"/>
      <c r="BJ22" s="67"/>
      <c r="BK22" s="67"/>
      <c r="BL22" s="67"/>
      <c r="BM22" s="67"/>
      <c r="BN22" s="67"/>
      <c r="BO22" s="67"/>
      <c r="BP22" s="67"/>
      <c r="BQ22" s="67"/>
      <c r="BR22" s="67"/>
      <c r="BS22" s="67"/>
      <c r="BT22" s="67"/>
      <c r="BU22" s="67"/>
      <c r="BV22" s="67"/>
      <c r="BW22" s="67"/>
      <c r="BX22" s="67"/>
      <c r="BY22" s="67"/>
      <c r="BZ22" s="67"/>
      <c r="CA22" s="67"/>
      <c r="CB22" s="67"/>
    </row>
    <row r="23" spans="1:80" x14ac:dyDescent="0.25">
      <c r="A23" s="67"/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7"/>
      <c r="CA23" s="67"/>
      <c r="CB23" s="67"/>
    </row>
    <row r="24" spans="1:80" x14ac:dyDescent="0.25">
      <c r="A24" s="67"/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  <c r="AV24" s="67"/>
      <c r="AW24" s="67"/>
      <c r="AX24" s="67"/>
      <c r="AY24" s="67"/>
      <c r="AZ24" s="67"/>
      <c r="BA24" s="67"/>
      <c r="BB24" s="67"/>
      <c r="BC24" s="67"/>
      <c r="BD24" s="67"/>
      <c r="BE24" s="67"/>
      <c r="BF24" s="67"/>
      <c r="BG24" s="67"/>
      <c r="BH24" s="67"/>
      <c r="BI24" s="67"/>
      <c r="BJ24" s="67"/>
      <c r="BK24" s="67"/>
      <c r="BL24" s="67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7"/>
      <c r="CA24" s="67"/>
      <c r="CB24" s="67"/>
    </row>
    <row r="25" spans="1:80" x14ac:dyDescent="0.25">
      <c r="A25" s="67"/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7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7"/>
      <c r="CA25" s="67"/>
      <c r="CB25" s="67"/>
    </row>
    <row r="26" spans="1:80" x14ac:dyDescent="0.25">
      <c r="A26" s="67"/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7"/>
      <c r="AO26" s="67"/>
      <c r="AP26" s="67"/>
      <c r="AQ26" s="67"/>
      <c r="AR26" s="67"/>
      <c r="AS26" s="67"/>
      <c r="AT26" s="67"/>
      <c r="AU26" s="67"/>
      <c r="AV26" s="67"/>
      <c r="AW26" s="67"/>
      <c r="AX26" s="67"/>
      <c r="AY26" s="67"/>
      <c r="AZ26" s="67"/>
      <c r="BA26" s="67"/>
      <c r="BB26" s="67"/>
      <c r="BC26" s="67"/>
      <c r="BD26" s="67"/>
      <c r="BE26" s="67"/>
      <c r="BF26" s="67"/>
      <c r="BG26" s="67"/>
      <c r="BH26" s="67"/>
      <c r="BI26" s="67"/>
      <c r="BJ26" s="67"/>
      <c r="BK26" s="67"/>
      <c r="BL26" s="67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  <c r="BZ26" s="67"/>
      <c r="CA26" s="67"/>
      <c r="CB26" s="67"/>
    </row>
    <row r="27" spans="1:80" x14ac:dyDescent="0.25">
      <c r="A27" s="67"/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67"/>
      <c r="AN27" s="67"/>
      <c r="AO27" s="67"/>
      <c r="AP27" s="67"/>
      <c r="AQ27" s="67"/>
      <c r="AR27" s="67"/>
      <c r="AS27" s="67"/>
      <c r="AT27" s="67"/>
      <c r="AU27" s="67"/>
      <c r="AV27" s="67"/>
      <c r="AW27" s="67"/>
      <c r="AX27" s="67"/>
      <c r="AY27" s="67"/>
      <c r="AZ27" s="67"/>
      <c r="BA27" s="67"/>
      <c r="BB27" s="67"/>
      <c r="BC27" s="67"/>
      <c r="BD27" s="67"/>
      <c r="BE27" s="67"/>
      <c r="BF27" s="67"/>
      <c r="BG27" s="67"/>
      <c r="BH27" s="67"/>
      <c r="BI27" s="67"/>
      <c r="BJ27" s="67"/>
      <c r="BK27" s="67"/>
      <c r="BL27" s="67"/>
      <c r="BM27" s="67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67"/>
      <c r="BY27" s="67"/>
      <c r="BZ27" s="67"/>
      <c r="CA27" s="67"/>
      <c r="CB27" s="67"/>
    </row>
    <row r="28" spans="1:80" x14ac:dyDescent="0.25">
      <c r="A28" s="67"/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7"/>
      <c r="AN28" s="67"/>
      <c r="AO28" s="67"/>
      <c r="AP28" s="67"/>
      <c r="AQ28" s="67"/>
      <c r="AR28" s="67"/>
      <c r="AS28" s="67"/>
      <c r="AT28" s="67"/>
      <c r="AU28" s="67"/>
      <c r="AV28" s="67"/>
      <c r="AW28" s="67"/>
      <c r="AX28" s="67"/>
      <c r="AY28" s="67"/>
      <c r="AZ28" s="67"/>
      <c r="BA28" s="67"/>
      <c r="BB28" s="67"/>
      <c r="BC28" s="67"/>
      <c r="BD28" s="67"/>
      <c r="BE28" s="67"/>
      <c r="BF28" s="67"/>
      <c r="BG28" s="67"/>
      <c r="BH28" s="67"/>
      <c r="BI28" s="67"/>
      <c r="BJ28" s="67"/>
      <c r="BK28" s="67"/>
      <c r="BL28" s="67"/>
      <c r="BM28" s="67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67"/>
      <c r="BY28" s="67"/>
      <c r="BZ28" s="67"/>
      <c r="CA28" s="67"/>
      <c r="CB28" s="67"/>
    </row>
    <row r="29" spans="1:80" x14ac:dyDescent="0.25">
      <c r="A29" s="67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7"/>
      <c r="AS29" s="67"/>
      <c r="AT29" s="67"/>
      <c r="AU29" s="67"/>
      <c r="AV29" s="67"/>
      <c r="AW29" s="67"/>
      <c r="AX29" s="67"/>
      <c r="AY29" s="67"/>
      <c r="AZ29" s="67"/>
      <c r="BA29" s="67"/>
      <c r="BB29" s="67"/>
      <c r="BC29" s="67"/>
      <c r="BD29" s="67"/>
      <c r="BE29" s="67"/>
      <c r="BF29" s="67"/>
      <c r="BG29" s="67"/>
      <c r="BH29" s="67"/>
      <c r="BI29" s="67"/>
      <c r="BJ29" s="67"/>
      <c r="BK29" s="67"/>
      <c r="BL29" s="67"/>
      <c r="BM29" s="67"/>
      <c r="BN29" s="67"/>
      <c r="BO29" s="67"/>
      <c r="BP29" s="67"/>
      <c r="BQ29" s="67"/>
      <c r="BR29" s="67"/>
      <c r="BS29" s="67"/>
      <c r="BT29" s="67"/>
      <c r="BU29" s="67"/>
      <c r="BV29" s="67"/>
      <c r="BW29" s="67"/>
      <c r="BX29" s="67"/>
      <c r="BY29" s="67"/>
      <c r="BZ29" s="67"/>
      <c r="CA29" s="67"/>
      <c r="CB29" s="67"/>
    </row>
    <row r="30" spans="1:80" x14ac:dyDescent="0.25">
      <c r="A30" s="67"/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7"/>
      <c r="BD30" s="67"/>
      <c r="BE30" s="67"/>
      <c r="BF30" s="67"/>
      <c r="BG30" s="67"/>
      <c r="BH30" s="67"/>
      <c r="BI30" s="67"/>
      <c r="BJ30" s="67"/>
      <c r="BK30" s="67"/>
      <c r="BL30" s="67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7"/>
      <c r="CA30" s="67"/>
      <c r="CB30" s="67"/>
    </row>
    <row r="31" spans="1:80" x14ac:dyDescent="0.25">
      <c r="A31" s="67"/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7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7"/>
      <c r="CA31" s="67"/>
      <c r="CB31" s="67"/>
    </row>
    <row r="32" spans="1:80" x14ac:dyDescent="0.25">
      <c r="A32" s="67"/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7"/>
      <c r="CA32" s="67"/>
      <c r="CB32" s="67"/>
    </row>
    <row r="33" spans="1:80" x14ac:dyDescent="0.25">
      <c r="A33" s="67"/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7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  <c r="BZ33" s="67"/>
      <c r="CA33" s="67"/>
      <c r="CB33" s="67"/>
    </row>
    <row r="34" spans="1:80" x14ac:dyDescent="0.25">
      <c r="A34" s="67"/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67"/>
      <c r="AN34" s="67"/>
      <c r="AO34" s="67"/>
      <c r="AP34" s="67"/>
      <c r="AQ34" s="67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67"/>
      <c r="BD34" s="67"/>
      <c r="BE34" s="67"/>
      <c r="BF34" s="67"/>
      <c r="BG34" s="67"/>
      <c r="BH34" s="67"/>
      <c r="BI34" s="67"/>
      <c r="BJ34" s="67"/>
      <c r="BK34" s="67"/>
      <c r="BL34" s="67"/>
      <c r="BM34" s="67"/>
      <c r="BN34" s="67"/>
      <c r="BO34" s="67"/>
      <c r="BP34" s="67"/>
      <c r="BQ34" s="67"/>
      <c r="BR34" s="67"/>
      <c r="BS34" s="67"/>
      <c r="BT34" s="67"/>
      <c r="BU34" s="67"/>
      <c r="BV34" s="67"/>
      <c r="BW34" s="67"/>
      <c r="BX34" s="67"/>
      <c r="BY34" s="67"/>
      <c r="BZ34" s="67"/>
      <c r="CA34" s="67"/>
      <c r="CB34" s="67"/>
    </row>
    <row r="35" spans="1:80" x14ac:dyDescent="0.25">
      <c r="A35" s="67"/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67"/>
      <c r="AL35" s="67"/>
      <c r="AM35" s="67"/>
      <c r="AN35" s="67"/>
      <c r="AO35" s="67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7"/>
      <c r="BH35" s="67"/>
      <c r="BI35" s="67"/>
      <c r="BJ35" s="67"/>
      <c r="BK35" s="67"/>
      <c r="BL35" s="67"/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  <c r="BZ35" s="67"/>
      <c r="CA35" s="67"/>
      <c r="CB35" s="67"/>
    </row>
    <row r="36" spans="1:80" x14ac:dyDescent="0.25">
      <c r="A36" s="67"/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  <c r="AK36" s="67"/>
      <c r="AL36" s="67"/>
      <c r="AM36" s="67"/>
      <c r="AN36" s="67"/>
      <c r="AO36" s="67"/>
      <c r="AP36" s="67"/>
      <c r="AQ36" s="67"/>
      <c r="AR36" s="67"/>
      <c r="AS36" s="67"/>
      <c r="AT36" s="67"/>
      <c r="AU36" s="67"/>
      <c r="AV36" s="67"/>
      <c r="AW36" s="67"/>
      <c r="AX36" s="67"/>
      <c r="AY36" s="67"/>
      <c r="AZ36" s="67"/>
      <c r="BA36" s="67"/>
      <c r="BB36" s="67"/>
      <c r="BC36" s="67"/>
      <c r="BD36" s="67"/>
      <c r="BE36" s="67"/>
      <c r="BF36" s="67"/>
      <c r="BG36" s="67"/>
      <c r="BH36" s="67"/>
      <c r="BI36" s="67"/>
      <c r="BJ36" s="67"/>
      <c r="BK36" s="67"/>
      <c r="BL36" s="67"/>
      <c r="BM36" s="67"/>
      <c r="BN36" s="67"/>
      <c r="BO36" s="67"/>
      <c r="BP36" s="67"/>
      <c r="BQ36" s="67"/>
      <c r="BR36" s="67"/>
      <c r="BS36" s="67"/>
      <c r="BT36" s="67"/>
      <c r="BU36" s="67"/>
      <c r="BV36" s="67"/>
      <c r="BW36" s="67"/>
      <c r="BX36" s="67"/>
      <c r="BY36" s="67"/>
      <c r="BZ36" s="67"/>
      <c r="CA36" s="67"/>
      <c r="CB36" s="67"/>
    </row>
    <row r="37" spans="1:80" x14ac:dyDescent="0.25">
      <c r="A37" s="67"/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67"/>
      <c r="AJ37" s="67"/>
      <c r="AK37" s="67"/>
      <c r="AL37" s="67"/>
      <c r="AM37" s="67"/>
      <c r="AN37" s="67"/>
      <c r="AO37" s="67"/>
      <c r="AP37" s="67"/>
      <c r="AQ37" s="67"/>
      <c r="AR37" s="67"/>
      <c r="AS37" s="67"/>
      <c r="AT37" s="67"/>
      <c r="AU37" s="67"/>
      <c r="AV37" s="67"/>
      <c r="AW37" s="67"/>
      <c r="AX37" s="67"/>
      <c r="AY37" s="67"/>
      <c r="AZ37" s="67"/>
      <c r="BA37" s="67"/>
      <c r="BB37" s="67"/>
      <c r="BC37" s="67"/>
      <c r="BD37" s="67"/>
      <c r="BE37" s="67"/>
      <c r="BF37" s="67"/>
      <c r="BG37" s="67"/>
      <c r="BH37" s="67"/>
      <c r="BI37" s="67"/>
      <c r="BJ37" s="67"/>
      <c r="BK37" s="67"/>
      <c r="BL37" s="67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  <c r="BZ37" s="67"/>
      <c r="CA37" s="67"/>
      <c r="CB37" s="67"/>
    </row>
    <row r="38" spans="1:80" x14ac:dyDescent="0.25">
      <c r="A38" s="67"/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67"/>
      <c r="AK38" s="67"/>
      <c r="AL38" s="67"/>
      <c r="AM38" s="67"/>
      <c r="AN38" s="67"/>
      <c r="AO38" s="67"/>
      <c r="AP38" s="67"/>
      <c r="AQ38" s="67"/>
      <c r="AR38" s="67"/>
      <c r="AS38" s="67"/>
      <c r="AT38" s="67"/>
      <c r="AU38" s="67"/>
      <c r="AV38" s="67"/>
      <c r="AW38" s="67"/>
      <c r="AX38" s="67"/>
      <c r="AY38" s="67"/>
      <c r="AZ38" s="67"/>
      <c r="BA38" s="67"/>
      <c r="BB38" s="67"/>
      <c r="BC38" s="67"/>
      <c r="BD38" s="67"/>
      <c r="BE38" s="67"/>
      <c r="BF38" s="67"/>
      <c r="BG38" s="67"/>
      <c r="BH38" s="67"/>
      <c r="BI38" s="67"/>
      <c r="BJ38" s="67"/>
      <c r="BK38" s="67"/>
      <c r="BL38" s="67"/>
      <c r="BM38" s="67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67"/>
      <c r="BY38" s="67"/>
      <c r="BZ38" s="67"/>
      <c r="CA38" s="67"/>
      <c r="CB38" s="67"/>
    </row>
    <row r="39" spans="1:80" x14ac:dyDescent="0.25">
      <c r="A39" s="67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7"/>
      <c r="AK39" s="67"/>
      <c r="AL39" s="67"/>
      <c r="AM39" s="67"/>
      <c r="AN39" s="67"/>
      <c r="AO39" s="67"/>
      <c r="AP39" s="67"/>
      <c r="AQ39" s="67"/>
      <c r="AR39" s="67"/>
      <c r="AS39" s="67"/>
      <c r="AT39" s="67"/>
      <c r="AU39" s="67"/>
      <c r="AV39" s="67"/>
      <c r="AW39" s="67"/>
      <c r="AX39" s="67"/>
      <c r="AY39" s="67"/>
      <c r="AZ39" s="67"/>
      <c r="BA39" s="67"/>
      <c r="BB39" s="67"/>
      <c r="BC39" s="67"/>
      <c r="BD39" s="67"/>
      <c r="BE39" s="67"/>
      <c r="BF39" s="67"/>
      <c r="BG39" s="67"/>
      <c r="BH39" s="67"/>
      <c r="BI39" s="67"/>
      <c r="BJ39" s="67"/>
      <c r="BK39" s="67"/>
      <c r="BL39" s="67"/>
      <c r="BM39" s="67"/>
      <c r="BN39" s="67"/>
      <c r="BO39" s="67"/>
      <c r="BP39" s="67"/>
      <c r="BQ39" s="67"/>
      <c r="BR39" s="67"/>
      <c r="BS39" s="67"/>
      <c r="BT39" s="67"/>
      <c r="BU39" s="67"/>
      <c r="BV39" s="67"/>
      <c r="BW39" s="67"/>
      <c r="BX39" s="67"/>
      <c r="BY39" s="67"/>
      <c r="BZ39" s="67"/>
      <c r="CA39" s="67"/>
      <c r="CB39" s="67"/>
    </row>
    <row r="40" spans="1:80" x14ac:dyDescent="0.25">
      <c r="A40" s="67"/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7"/>
      <c r="BM40" s="67"/>
      <c r="BN40" s="67"/>
      <c r="BO40" s="67"/>
      <c r="BP40" s="67"/>
      <c r="BQ40" s="67"/>
      <c r="BR40" s="67"/>
      <c r="BS40" s="67"/>
      <c r="BT40" s="67"/>
      <c r="BU40" s="67"/>
      <c r="BV40" s="67"/>
      <c r="BW40" s="67"/>
      <c r="BX40" s="67"/>
      <c r="BY40" s="67"/>
      <c r="BZ40" s="67"/>
      <c r="CA40" s="67"/>
      <c r="CB40" s="67"/>
    </row>
    <row r="41" spans="1:80" x14ac:dyDescent="0.25">
      <c r="A41" s="67"/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67"/>
      <c r="AH41" s="67"/>
      <c r="AI41" s="67"/>
      <c r="AJ41" s="67"/>
      <c r="AK41" s="67"/>
      <c r="AL41" s="67"/>
      <c r="AM41" s="67"/>
      <c r="AN41" s="67"/>
      <c r="AO41" s="67"/>
      <c r="AP41" s="67"/>
      <c r="AQ41" s="67"/>
      <c r="AR41" s="67"/>
      <c r="AS41" s="67"/>
      <c r="AT41" s="67"/>
      <c r="AU41" s="67"/>
      <c r="AV41" s="67"/>
      <c r="AW41" s="67"/>
      <c r="AX41" s="67"/>
      <c r="AY41" s="67"/>
      <c r="AZ41" s="67"/>
      <c r="BA41" s="67"/>
      <c r="BB41" s="67"/>
      <c r="BC41" s="67"/>
      <c r="BD41" s="67"/>
      <c r="BE41" s="67"/>
      <c r="BF41" s="67"/>
      <c r="BG41" s="67"/>
      <c r="BH41" s="67"/>
      <c r="BI41" s="67"/>
      <c r="BJ41" s="67"/>
      <c r="BK41" s="67"/>
      <c r="BL41" s="67"/>
      <c r="BM41" s="67"/>
      <c r="BN41" s="67"/>
      <c r="BO41" s="67"/>
      <c r="BP41" s="67"/>
      <c r="BQ41" s="67"/>
      <c r="BR41" s="67"/>
      <c r="BS41" s="67"/>
      <c r="BT41" s="67"/>
      <c r="BU41" s="67"/>
      <c r="BV41" s="67"/>
      <c r="BW41" s="67"/>
      <c r="BX41" s="67"/>
      <c r="BY41" s="67"/>
      <c r="BZ41" s="67"/>
      <c r="CA41" s="67"/>
      <c r="CB41" s="67"/>
    </row>
    <row r="42" spans="1:80" x14ac:dyDescent="0.25">
      <c r="A42" s="67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  <c r="AE42" s="67"/>
      <c r="AF42" s="67"/>
      <c r="AG42" s="67"/>
      <c r="AH42" s="67"/>
      <c r="AI42" s="67"/>
      <c r="AJ42" s="67"/>
      <c r="AK42" s="67"/>
      <c r="AL42" s="67"/>
      <c r="AM42" s="67"/>
      <c r="AN42" s="67"/>
      <c r="AO42" s="67"/>
      <c r="AP42" s="67"/>
      <c r="AQ42" s="67"/>
      <c r="AR42" s="67"/>
      <c r="AS42" s="67"/>
      <c r="AT42" s="67"/>
      <c r="AU42" s="67"/>
      <c r="AV42" s="67"/>
      <c r="AW42" s="67"/>
      <c r="AX42" s="67"/>
      <c r="AY42" s="67"/>
      <c r="AZ42" s="67"/>
      <c r="BA42" s="67"/>
      <c r="BB42" s="67"/>
      <c r="BC42" s="67"/>
      <c r="BD42" s="67"/>
      <c r="BE42" s="67"/>
      <c r="BF42" s="67"/>
      <c r="BG42" s="67"/>
      <c r="BH42" s="67"/>
      <c r="BI42" s="67"/>
      <c r="BJ42" s="67"/>
      <c r="BK42" s="67"/>
      <c r="BL42" s="67"/>
      <c r="BM42" s="67"/>
      <c r="BN42" s="67"/>
      <c r="BO42" s="67"/>
      <c r="BP42" s="67"/>
      <c r="BQ42" s="67"/>
      <c r="BR42" s="67"/>
      <c r="BS42" s="67"/>
      <c r="BT42" s="67"/>
      <c r="BU42" s="67"/>
      <c r="BV42" s="67"/>
      <c r="BW42" s="67"/>
      <c r="BX42" s="67"/>
      <c r="BY42" s="67"/>
      <c r="BZ42" s="67"/>
      <c r="CA42" s="67"/>
      <c r="CB42" s="67"/>
    </row>
    <row r="43" spans="1:80" x14ac:dyDescent="0.25">
      <c r="A43" s="67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7"/>
      <c r="AK43" s="67"/>
      <c r="AL43" s="67"/>
      <c r="AM43" s="67"/>
      <c r="AN43" s="67"/>
      <c r="AO43" s="67"/>
      <c r="AP43" s="67"/>
      <c r="AQ43" s="67"/>
      <c r="AR43" s="67"/>
      <c r="AS43" s="67"/>
      <c r="AT43" s="67"/>
      <c r="AU43" s="67"/>
      <c r="AV43" s="67"/>
      <c r="AW43" s="67"/>
      <c r="AX43" s="67"/>
      <c r="AY43" s="67"/>
      <c r="AZ43" s="67"/>
      <c r="BA43" s="67"/>
      <c r="BB43" s="67"/>
      <c r="BC43" s="67"/>
      <c r="BD43" s="67"/>
      <c r="BE43" s="67"/>
      <c r="BF43" s="67"/>
      <c r="BG43" s="67"/>
      <c r="BH43" s="67"/>
      <c r="BI43" s="67"/>
      <c r="BJ43" s="67"/>
      <c r="BK43" s="67"/>
      <c r="BL43" s="67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67"/>
      <c r="CA43" s="67"/>
      <c r="CB43" s="67"/>
    </row>
    <row r="44" spans="1:80" x14ac:dyDescent="0.25">
      <c r="A44" s="67"/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7"/>
      <c r="AS44" s="67"/>
      <c r="AT44" s="67"/>
      <c r="AU44" s="67"/>
      <c r="AV44" s="67"/>
      <c r="AW44" s="67"/>
      <c r="AX44" s="67"/>
      <c r="AY44" s="67"/>
      <c r="AZ44" s="67"/>
      <c r="BA44" s="67"/>
      <c r="BB44" s="67"/>
      <c r="BC44" s="67"/>
      <c r="BD44" s="67"/>
      <c r="BE44" s="67"/>
      <c r="BF44" s="67"/>
      <c r="BG44" s="67"/>
      <c r="BH44" s="67"/>
      <c r="BI44" s="67"/>
      <c r="BJ44" s="67"/>
      <c r="BK44" s="67"/>
      <c r="BL44" s="67"/>
      <c r="BM44" s="67"/>
      <c r="BN44" s="67"/>
      <c r="BO44" s="67"/>
      <c r="BP44" s="67"/>
      <c r="BQ44" s="67"/>
      <c r="BR44" s="67"/>
      <c r="BS44" s="67"/>
      <c r="BT44" s="67"/>
      <c r="BU44" s="67"/>
      <c r="BV44" s="67"/>
      <c r="BW44" s="67"/>
      <c r="BX44" s="67"/>
      <c r="BY44" s="67"/>
      <c r="BZ44" s="67"/>
      <c r="CA44" s="67"/>
      <c r="CB44" s="67"/>
    </row>
    <row r="45" spans="1:80" x14ac:dyDescent="0.25">
      <c r="A45" s="67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7"/>
      <c r="AS45" s="67"/>
      <c r="AT45" s="67"/>
      <c r="AU45" s="67"/>
      <c r="AV45" s="67"/>
      <c r="AW45" s="67"/>
      <c r="AX45" s="67"/>
      <c r="AY45" s="67"/>
      <c r="AZ45" s="67"/>
      <c r="BA45" s="67"/>
      <c r="BB45" s="67"/>
      <c r="BC45" s="67"/>
      <c r="BD45" s="67"/>
      <c r="BE45" s="67"/>
      <c r="BF45" s="67"/>
      <c r="BG45" s="67"/>
      <c r="BH45" s="67"/>
      <c r="BI45" s="67"/>
      <c r="BJ45" s="67"/>
      <c r="BK45" s="67"/>
      <c r="BL45" s="67"/>
      <c r="BM45" s="67"/>
      <c r="BN45" s="67"/>
      <c r="BO45" s="67"/>
      <c r="BP45" s="67"/>
      <c r="BQ45" s="67"/>
      <c r="BR45" s="67"/>
      <c r="BS45" s="67"/>
      <c r="BT45" s="67"/>
      <c r="BU45" s="67"/>
      <c r="BV45" s="67"/>
      <c r="BW45" s="67"/>
      <c r="BX45" s="67"/>
      <c r="BY45" s="67"/>
      <c r="BZ45" s="67"/>
      <c r="CA45" s="67"/>
      <c r="CB45" s="67"/>
    </row>
    <row r="46" spans="1:80" x14ac:dyDescent="0.25">
      <c r="A46" s="67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  <c r="AE46" s="67"/>
      <c r="AF46" s="67"/>
      <c r="AG46" s="67"/>
      <c r="AH46" s="67"/>
      <c r="AI46" s="67"/>
      <c r="AJ46" s="67"/>
      <c r="AK46" s="67"/>
      <c r="AL46" s="67"/>
      <c r="AM46" s="67"/>
      <c r="AN46" s="67"/>
      <c r="AO46" s="67"/>
      <c r="AP46" s="67"/>
      <c r="AQ46" s="67"/>
      <c r="AR46" s="67"/>
      <c r="AS46" s="67"/>
      <c r="AT46" s="67"/>
      <c r="AU46" s="67"/>
      <c r="AV46" s="67"/>
      <c r="AW46" s="67"/>
      <c r="AX46" s="67"/>
      <c r="AY46" s="67"/>
      <c r="AZ46" s="67"/>
      <c r="BA46" s="67"/>
      <c r="BB46" s="67"/>
      <c r="BC46" s="67"/>
      <c r="BD46" s="67"/>
      <c r="BE46" s="67"/>
      <c r="BF46" s="67"/>
      <c r="BG46" s="67"/>
      <c r="BH46" s="67"/>
      <c r="BI46" s="67"/>
      <c r="BJ46" s="67"/>
      <c r="BK46" s="67"/>
      <c r="BL46" s="67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7"/>
      <c r="CA46" s="67"/>
      <c r="CB46" s="67"/>
    </row>
    <row r="47" spans="1:80" x14ac:dyDescent="0.25">
      <c r="A47" s="67"/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  <c r="AE47" s="67"/>
      <c r="AF47" s="67"/>
      <c r="AG47" s="67"/>
      <c r="AH47" s="67"/>
      <c r="AI47" s="67"/>
      <c r="AJ47" s="67"/>
      <c r="AK47" s="67"/>
      <c r="AL47" s="67"/>
      <c r="AM47" s="67"/>
      <c r="AN47" s="67"/>
      <c r="AO47" s="67"/>
      <c r="AP47" s="67"/>
      <c r="AQ47" s="67"/>
      <c r="AR47" s="67"/>
      <c r="AS47" s="67"/>
      <c r="AT47" s="67"/>
      <c r="AU47" s="67"/>
      <c r="AV47" s="67"/>
      <c r="AW47" s="67"/>
      <c r="AX47" s="67"/>
      <c r="AY47" s="67"/>
      <c r="AZ47" s="67"/>
      <c r="BA47" s="67"/>
      <c r="BB47" s="67"/>
      <c r="BC47" s="67"/>
      <c r="BD47" s="67"/>
      <c r="BE47" s="67"/>
      <c r="BF47" s="67"/>
      <c r="BG47" s="67"/>
      <c r="BH47" s="67"/>
      <c r="BI47" s="67"/>
      <c r="BJ47" s="67"/>
      <c r="BK47" s="67"/>
      <c r="BL47" s="67"/>
      <c r="BM47" s="67"/>
      <c r="BN47" s="67"/>
      <c r="BO47" s="67"/>
      <c r="BP47" s="67"/>
      <c r="BQ47" s="67"/>
      <c r="BR47" s="67"/>
      <c r="BS47" s="67"/>
      <c r="BT47" s="67"/>
      <c r="BU47" s="67"/>
      <c r="BV47" s="67"/>
      <c r="BW47" s="67"/>
      <c r="BX47" s="67"/>
      <c r="BY47" s="67"/>
      <c r="BZ47" s="67"/>
      <c r="CA47" s="67"/>
      <c r="CB47" s="67"/>
    </row>
    <row r="48" spans="1:80" x14ac:dyDescent="0.25">
      <c r="A48" s="67"/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  <c r="AE48" s="67"/>
      <c r="AF48" s="67"/>
      <c r="AG48" s="67"/>
      <c r="AH48" s="67"/>
      <c r="AI48" s="67"/>
      <c r="AJ48" s="67"/>
      <c r="AK48" s="67"/>
      <c r="AL48" s="67"/>
      <c r="AM48" s="67"/>
      <c r="AN48" s="67"/>
      <c r="AO48" s="67"/>
      <c r="AP48" s="67"/>
      <c r="AQ48" s="67"/>
      <c r="AR48" s="67"/>
      <c r="AS48" s="67"/>
      <c r="AT48" s="67"/>
      <c r="AU48" s="67"/>
      <c r="AV48" s="67"/>
      <c r="AW48" s="67"/>
      <c r="AX48" s="67"/>
      <c r="AY48" s="67"/>
      <c r="AZ48" s="67"/>
      <c r="BA48" s="67"/>
      <c r="BB48" s="67"/>
      <c r="BC48" s="67"/>
      <c r="BD48" s="67"/>
      <c r="BE48" s="67"/>
      <c r="BF48" s="67"/>
      <c r="BG48" s="67"/>
      <c r="BH48" s="67"/>
      <c r="BI48" s="67"/>
      <c r="BJ48" s="67"/>
      <c r="BK48" s="67"/>
      <c r="BL48" s="67"/>
      <c r="BM48" s="67"/>
      <c r="BN48" s="67"/>
      <c r="BO48" s="67"/>
      <c r="BP48" s="67"/>
      <c r="BQ48" s="67"/>
      <c r="BR48" s="67"/>
      <c r="BS48" s="67"/>
      <c r="BT48" s="67"/>
      <c r="BU48" s="67"/>
      <c r="BV48" s="67"/>
      <c r="BW48" s="67"/>
      <c r="BX48" s="67"/>
      <c r="BY48" s="67"/>
      <c r="BZ48" s="67"/>
      <c r="CA48" s="67"/>
      <c r="CB48" s="67"/>
    </row>
    <row r="49" spans="1:80" x14ac:dyDescent="0.25">
      <c r="A49" s="67"/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  <c r="AE49" s="67"/>
      <c r="AF49" s="67"/>
      <c r="AG49" s="67"/>
      <c r="AH49" s="67"/>
      <c r="AI49" s="67"/>
      <c r="AJ49" s="67"/>
      <c r="AK49" s="67"/>
      <c r="AL49" s="67"/>
      <c r="AM49" s="67"/>
      <c r="AN49" s="67"/>
      <c r="AO49" s="67"/>
      <c r="AP49" s="67"/>
      <c r="AQ49" s="67"/>
      <c r="AR49" s="67"/>
      <c r="AS49" s="67"/>
      <c r="AT49" s="67"/>
      <c r="AU49" s="67"/>
      <c r="AV49" s="67"/>
      <c r="AW49" s="67"/>
      <c r="AX49" s="67"/>
      <c r="AY49" s="67"/>
      <c r="AZ49" s="67"/>
      <c r="BA49" s="67"/>
      <c r="BB49" s="67"/>
      <c r="BC49" s="67"/>
      <c r="BD49" s="67"/>
      <c r="BE49" s="67"/>
      <c r="BF49" s="67"/>
      <c r="BG49" s="67"/>
      <c r="BH49" s="67"/>
      <c r="BI49" s="67"/>
      <c r="BJ49" s="67"/>
      <c r="BK49" s="67"/>
      <c r="BL49" s="67"/>
      <c r="BM49" s="67"/>
      <c r="BN49" s="67"/>
      <c r="BO49" s="67"/>
      <c r="BP49" s="67"/>
      <c r="BQ49" s="67"/>
      <c r="BR49" s="67"/>
      <c r="BS49" s="67"/>
      <c r="BT49" s="67"/>
      <c r="BU49" s="67"/>
      <c r="BV49" s="67"/>
      <c r="BW49" s="67"/>
      <c r="BX49" s="67"/>
      <c r="BY49" s="67"/>
      <c r="BZ49" s="67"/>
      <c r="CA49" s="67"/>
      <c r="CB49" s="67"/>
    </row>
    <row r="50" spans="1:80" x14ac:dyDescent="0.25">
      <c r="A50" s="67"/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  <c r="AE50" s="67"/>
      <c r="AF50" s="67"/>
      <c r="AG50" s="67"/>
      <c r="AH50" s="67"/>
      <c r="AI50" s="67"/>
      <c r="AJ50" s="67"/>
      <c r="AK50" s="67"/>
      <c r="AL50" s="67"/>
      <c r="AM50" s="67"/>
      <c r="AN50" s="67"/>
      <c r="AO50" s="67"/>
      <c r="AP50" s="67"/>
      <c r="AQ50" s="67"/>
      <c r="AR50" s="67"/>
      <c r="AS50" s="67"/>
      <c r="AT50" s="67"/>
      <c r="AU50" s="67"/>
      <c r="AV50" s="67"/>
      <c r="AW50" s="67"/>
      <c r="AX50" s="67"/>
      <c r="AY50" s="67"/>
      <c r="AZ50" s="67"/>
      <c r="BA50" s="67"/>
      <c r="BB50" s="67"/>
      <c r="BC50" s="67"/>
      <c r="BD50" s="67"/>
      <c r="BE50" s="67"/>
      <c r="BF50" s="67"/>
      <c r="BG50" s="67"/>
      <c r="BH50" s="67"/>
      <c r="BI50" s="67"/>
      <c r="BJ50" s="67"/>
      <c r="BK50" s="67"/>
      <c r="BL50" s="67"/>
      <c r="BM50" s="67"/>
      <c r="BN50" s="67"/>
      <c r="BO50" s="67"/>
      <c r="BP50" s="67"/>
      <c r="BQ50" s="67"/>
      <c r="BR50" s="67"/>
      <c r="BS50" s="67"/>
      <c r="BT50" s="67"/>
      <c r="BU50" s="67"/>
      <c r="BV50" s="67"/>
      <c r="BW50" s="67"/>
      <c r="BX50" s="67"/>
      <c r="BY50" s="67"/>
      <c r="BZ50" s="67"/>
      <c r="CA50" s="67"/>
      <c r="CB50" s="67"/>
    </row>
    <row r="51" spans="1:80" x14ac:dyDescent="0.25">
      <c r="A51" s="67"/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  <c r="AE51" s="67"/>
      <c r="AF51" s="67"/>
      <c r="AG51" s="67"/>
      <c r="AH51" s="67"/>
      <c r="AI51" s="67"/>
      <c r="AJ51" s="67"/>
      <c r="AK51" s="67"/>
      <c r="AL51" s="67"/>
      <c r="AM51" s="67"/>
      <c r="AN51" s="67"/>
      <c r="AO51" s="67"/>
      <c r="AP51" s="67"/>
      <c r="AQ51" s="67"/>
      <c r="AR51" s="67"/>
      <c r="AS51" s="67"/>
      <c r="AT51" s="67"/>
      <c r="AU51" s="67"/>
      <c r="AV51" s="67"/>
      <c r="AW51" s="67"/>
      <c r="AX51" s="67"/>
      <c r="AY51" s="67"/>
      <c r="AZ51" s="67"/>
      <c r="BA51" s="67"/>
      <c r="BB51" s="67"/>
      <c r="BC51" s="67"/>
      <c r="BD51" s="67"/>
      <c r="BE51" s="67"/>
      <c r="BF51" s="67"/>
      <c r="BG51" s="67"/>
      <c r="BH51" s="67"/>
      <c r="BI51" s="67"/>
      <c r="BJ51" s="67"/>
      <c r="BK51" s="67"/>
      <c r="BL51" s="67"/>
      <c r="BM51" s="67"/>
      <c r="BN51" s="67"/>
      <c r="BO51" s="67"/>
      <c r="BP51" s="67"/>
      <c r="BQ51" s="67"/>
      <c r="BR51" s="67"/>
      <c r="BS51" s="67"/>
      <c r="BT51" s="67"/>
      <c r="BU51" s="67"/>
      <c r="BV51" s="67"/>
      <c r="BW51" s="67"/>
      <c r="BX51" s="67"/>
      <c r="BY51" s="67"/>
      <c r="BZ51" s="67"/>
      <c r="CA51" s="67"/>
      <c r="CB51" s="67"/>
    </row>
  </sheetData>
  <sheetProtection algorithmName="SHA-512" hashValue="rPq8uNUlY6jxWH+PN5wRumse95ByCpIuWM/8AoD6lOcwiN8Sgc5Zt8eRfE1w80lB2z1GgK9tJzVg7U9hIYUddg==" saltValue="zSsg2Eyd3BOGoj8lA22OGQ==" spinCount="100000" sheet="1" objects="1" scenarios="1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9"/>
  <sheetViews>
    <sheetView workbookViewId="0">
      <selection activeCell="B3" sqref="B3"/>
    </sheetView>
  </sheetViews>
  <sheetFormatPr defaultRowHeight="15" x14ac:dyDescent="0.25"/>
  <cols>
    <col min="1" max="1" width="4" customWidth="1"/>
    <col min="2" max="2" width="20.5703125" customWidth="1"/>
    <col min="3" max="3" width="9.28515625" customWidth="1"/>
    <col min="5" max="5" width="3.5703125" customWidth="1"/>
    <col min="6" max="6" width="14.7109375" customWidth="1"/>
    <col min="8" max="8" width="10.28515625" customWidth="1"/>
    <col min="9" max="9" width="9" customWidth="1"/>
  </cols>
  <sheetData>
    <row r="1" spans="2:10" x14ac:dyDescent="0.25">
      <c r="B1" s="2"/>
    </row>
    <row r="6" spans="2:10" ht="15.75" thickBot="1" x14ac:dyDescent="0.3">
      <c r="B6" t="s">
        <v>15</v>
      </c>
      <c r="F6" s="1" t="s">
        <v>14</v>
      </c>
    </row>
    <row r="7" spans="2:10" ht="15.75" thickBot="1" x14ac:dyDescent="0.3">
      <c r="B7" s="35" t="s">
        <v>6</v>
      </c>
      <c r="C7" s="36"/>
      <c r="D7" s="37" t="s">
        <v>0</v>
      </c>
      <c r="F7" s="32" t="s">
        <v>9</v>
      </c>
      <c r="G7" s="33"/>
      <c r="H7" s="34"/>
      <c r="J7" t="s">
        <v>16</v>
      </c>
    </row>
    <row r="8" spans="2:10" ht="18.75" thickBot="1" x14ac:dyDescent="0.4">
      <c r="B8" s="8" t="s">
        <v>34</v>
      </c>
      <c r="F8" s="5" t="s">
        <v>1</v>
      </c>
      <c r="G8" s="3" t="s">
        <v>4</v>
      </c>
      <c r="H8" s="6" t="s">
        <v>25</v>
      </c>
    </row>
    <row r="9" spans="2:10" x14ac:dyDescent="0.25">
      <c r="B9" s="7" t="s">
        <v>5</v>
      </c>
      <c r="C9" s="15"/>
      <c r="D9" s="25">
        <v>1</v>
      </c>
      <c r="F9" s="38">
        <f xml:space="preserve"> (1/G9) - (1/293.15)</f>
        <v>0</v>
      </c>
      <c r="G9" s="10">
        <f>Isoperm!E9+273.15</f>
        <v>293.14999999999998</v>
      </c>
      <c r="H9" s="13">
        <v>100</v>
      </c>
      <c r="I9" s="3"/>
    </row>
    <row r="10" spans="2:10" ht="18" x14ac:dyDescent="0.35">
      <c r="B10" s="8" t="s">
        <v>26</v>
      </c>
      <c r="D10" s="26">
        <v>2</v>
      </c>
      <c r="F10" s="38">
        <f xml:space="preserve"> (1/G10) - (1/293.15)</f>
        <v>5.9191791140344313E-5</v>
      </c>
      <c r="G10" s="10">
        <f>Isoperm!E10+273.15</f>
        <v>288.14999999999998</v>
      </c>
      <c r="H10" s="13">
        <v>100</v>
      </c>
      <c r="I10" s="3"/>
    </row>
    <row r="11" spans="2:10" ht="15.75" thickBot="1" x14ac:dyDescent="0.3">
      <c r="B11" s="24"/>
      <c r="C11" s="14"/>
      <c r="D11" s="27">
        <v>3</v>
      </c>
      <c r="F11" s="38">
        <f xml:space="preserve"> (1/G11) - (1/293.15)</f>
        <v>1.204740569810364E-4</v>
      </c>
      <c r="G11" s="10">
        <f>Isoperm!E11+273.15</f>
        <v>283.14999999999998</v>
      </c>
      <c r="H11" s="13">
        <v>100</v>
      </c>
    </row>
    <row r="12" spans="2:10" ht="15.75" thickBot="1" x14ac:dyDescent="0.3">
      <c r="B12" s="8"/>
      <c r="F12" s="39"/>
      <c r="G12" s="3"/>
      <c r="H12" s="13"/>
    </row>
    <row r="13" spans="2:10" x14ac:dyDescent="0.25">
      <c r="B13" s="7" t="s">
        <v>7</v>
      </c>
      <c r="C13" s="15"/>
      <c r="D13" s="25">
        <v>1</v>
      </c>
      <c r="F13" s="38">
        <f xml:space="preserve"> (1/G13) - (1/293.15)</f>
        <v>0</v>
      </c>
      <c r="G13" s="10">
        <f>Isoperm!E13+273.15</f>
        <v>293.14999999999998</v>
      </c>
      <c r="H13" s="13">
        <v>125</v>
      </c>
    </row>
    <row r="14" spans="2:10" ht="18" x14ac:dyDescent="0.35">
      <c r="B14" s="8" t="s">
        <v>27</v>
      </c>
      <c r="D14" s="26">
        <v>2</v>
      </c>
      <c r="F14" s="38">
        <f xml:space="preserve"> (1/G14) - (1/293.15)</f>
        <v>5.9191791140344313E-5</v>
      </c>
      <c r="G14" s="10">
        <f>Isoperm!E14+273.15</f>
        <v>288.14999999999998</v>
      </c>
      <c r="H14" s="13">
        <v>125</v>
      </c>
    </row>
    <row r="15" spans="2:10" ht="15.75" thickBot="1" x14ac:dyDescent="0.3">
      <c r="B15" s="24"/>
      <c r="C15" s="14"/>
      <c r="D15" s="27">
        <v>3</v>
      </c>
      <c r="F15" s="38">
        <f xml:space="preserve"> (1/G15) - (1/293.15)</f>
        <v>1.204740569810364E-4</v>
      </c>
      <c r="G15" s="10">
        <f>Isoperm!E15+273.15</f>
        <v>283.14999999999998</v>
      </c>
      <c r="H15" s="13">
        <v>125</v>
      </c>
    </row>
    <row r="16" spans="2:10" ht="15.75" thickBot="1" x14ac:dyDescent="0.3">
      <c r="B16" s="8"/>
      <c r="D16" s="3"/>
      <c r="F16" s="39"/>
      <c r="G16" s="3"/>
      <c r="H16" s="13"/>
    </row>
    <row r="17" spans="2:9" x14ac:dyDescent="0.25">
      <c r="B17" s="7" t="s">
        <v>12</v>
      </c>
      <c r="C17" s="15"/>
      <c r="D17" s="25">
        <v>1</v>
      </c>
      <c r="F17" s="38">
        <f xml:space="preserve"> (1/G17) - (1/293.15)</f>
        <v>0</v>
      </c>
      <c r="G17" s="10">
        <f>Isoperm!E17+273.15</f>
        <v>293.14999999999998</v>
      </c>
      <c r="H17" s="13">
        <v>130</v>
      </c>
    </row>
    <row r="18" spans="2:9" ht="18" x14ac:dyDescent="0.35">
      <c r="B18" s="8" t="s">
        <v>28</v>
      </c>
      <c r="D18" s="26">
        <v>2</v>
      </c>
      <c r="F18" s="38">
        <f xml:space="preserve"> (1/G18) - (1/293.15)</f>
        <v>5.9191791140344313E-5</v>
      </c>
      <c r="G18" s="10">
        <f>Isoperm!E18+273.15</f>
        <v>288.14999999999998</v>
      </c>
      <c r="H18" s="13">
        <v>130</v>
      </c>
    </row>
    <row r="19" spans="2:9" ht="15.75" thickBot="1" x14ac:dyDescent="0.3">
      <c r="B19" s="41"/>
      <c r="C19" s="14"/>
      <c r="D19" s="27">
        <v>3</v>
      </c>
      <c r="F19" s="38">
        <f xml:space="preserve"> (1/G19) - (1/293.15)</f>
        <v>1.204740569810364E-4</v>
      </c>
      <c r="G19" s="10">
        <f>Isoperm!E19+273.15</f>
        <v>283.14999999999998</v>
      </c>
      <c r="H19" s="13">
        <v>130</v>
      </c>
    </row>
    <row r="20" spans="2:9" ht="15.75" thickBot="1" x14ac:dyDescent="0.3">
      <c r="B20" s="8"/>
      <c r="D20" s="3"/>
      <c r="F20" s="39"/>
      <c r="H20" s="9"/>
    </row>
    <row r="21" spans="2:9" x14ac:dyDescent="0.25">
      <c r="B21" s="7" t="s">
        <v>13</v>
      </c>
      <c r="C21" s="15"/>
      <c r="D21" s="25">
        <v>1</v>
      </c>
      <c r="F21" s="38">
        <f xml:space="preserve"> (1/G21) - (1/293.15)</f>
        <v>0</v>
      </c>
      <c r="G21" s="10">
        <f>Isoperm!E21+273.15</f>
        <v>293.14999999999998</v>
      </c>
      <c r="H21" s="17">
        <f>Isoperm!B23</f>
        <v>110</v>
      </c>
    </row>
    <row r="22" spans="2:9" x14ac:dyDescent="0.25">
      <c r="B22" s="8" t="s">
        <v>8</v>
      </c>
      <c r="D22" s="26">
        <v>2</v>
      </c>
      <c r="F22" s="38">
        <f xml:space="preserve"> (1/G22) - (1/293.15)</f>
        <v>5.9191791140344313E-5</v>
      </c>
      <c r="G22" s="10">
        <f>Isoperm!E22+273.15</f>
        <v>288.14999999999998</v>
      </c>
      <c r="H22" s="17">
        <f>Isoperm!B23</f>
        <v>110</v>
      </c>
    </row>
    <row r="23" spans="2:9" ht="18.75" thickBot="1" x14ac:dyDescent="0.4">
      <c r="B23" s="43" t="s">
        <v>29</v>
      </c>
      <c r="C23" s="55">
        <f>Isoperm!B23</f>
        <v>110</v>
      </c>
      <c r="D23" s="28">
        <v>3</v>
      </c>
      <c r="F23" s="40">
        <f xml:space="preserve"> (1/G23) - (1/293.15)</f>
        <v>1.204740569810364E-4</v>
      </c>
      <c r="G23" s="16">
        <f>Isoperm!E23+273.15</f>
        <v>283.14999999999998</v>
      </c>
      <c r="H23" s="18">
        <f>Isoperm!B23</f>
        <v>110</v>
      </c>
    </row>
    <row r="24" spans="2:9" ht="15.75" thickBot="1" x14ac:dyDescent="0.3"/>
    <row r="25" spans="2:9" ht="15.75" thickBot="1" x14ac:dyDescent="0.3">
      <c r="F25" s="29" t="s">
        <v>10</v>
      </c>
      <c r="G25" s="30" t="s">
        <v>18</v>
      </c>
      <c r="H25" s="30" t="s">
        <v>19</v>
      </c>
      <c r="I25" s="31" t="s">
        <v>20</v>
      </c>
    </row>
    <row r="26" spans="2:9" x14ac:dyDescent="0.25">
      <c r="B26" s="4" t="s">
        <v>30</v>
      </c>
      <c r="C26" s="11" t="s">
        <v>31</v>
      </c>
      <c r="F26" s="54" t="s">
        <v>46</v>
      </c>
      <c r="G26" s="20">
        <f>Isoperm!F9</f>
        <v>0.67961844400209415</v>
      </c>
      <c r="H26" s="20">
        <f>Isoperm!F10</f>
        <v>2.0417720343879062</v>
      </c>
      <c r="I26" s="21">
        <f>Isoperm!F11</f>
        <v>6.187702971505165</v>
      </c>
    </row>
    <row r="27" spans="2:9" ht="15.75" thickBot="1" x14ac:dyDescent="0.3">
      <c r="B27" s="12" t="s">
        <v>3</v>
      </c>
      <c r="C27" s="13" t="s">
        <v>2</v>
      </c>
      <c r="F27" s="54" t="s">
        <v>47</v>
      </c>
      <c r="G27" s="20">
        <f>Isoperm!F13</f>
        <v>0.67961844400209415</v>
      </c>
      <c r="H27" s="20">
        <f>Isoperm!F14</f>
        <v>2.4395323995285274</v>
      </c>
      <c r="I27" s="21">
        <f>Isoperm!F15</f>
        <v>8.8891066134818182</v>
      </c>
    </row>
    <row r="28" spans="2:9" ht="15.75" thickBot="1" x14ac:dyDescent="0.3">
      <c r="B28" s="42">
        <v>72</v>
      </c>
      <c r="C28" s="44">
        <f>(B28-32)*5/9</f>
        <v>22.222222222222221</v>
      </c>
      <c r="F28" s="54" t="s">
        <v>24</v>
      </c>
      <c r="G28" s="20">
        <f>Isoperm!F17</f>
        <v>0.67961844400209415</v>
      </c>
      <c r="H28" s="20">
        <f>Isoperm!F18</f>
        <v>2.5279382325534709</v>
      </c>
      <c r="I28" s="21">
        <f>Isoperm!F19</f>
        <v>9.5570497425440664</v>
      </c>
    </row>
    <row r="29" spans="2:9" ht="15.75" thickBot="1" x14ac:dyDescent="0.3">
      <c r="F29" s="19">
        <f>Isoperm!B23</f>
        <v>110</v>
      </c>
      <c r="G29" s="22">
        <f>Isoperm!F21</f>
        <v>0.67961844400209415</v>
      </c>
      <c r="H29" s="22">
        <f>Isoperm!F22</f>
        <v>2.1924363139813732</v>
      </c>
      <c r="I29" s="23">
        <f>Isoperm!F23</f>
        <v>7.152550303559547</v>
      </c>
    </row>
  </sheetData>
  <sheetProtection algorithmName="SHA-512" hashValue="TMMZ2EmoG7eU2hr9a6vm8Msp1VrCInskfjo96WKP5iL62Mhtlio4MZhi8+kX+hmL/MaHruXkpjzbO/LMVCRWzA==" saltValue="6TktW/saf4cFD4EzbBpFgg==" spinCount="100000" sheet="1" objects="1" scenarios="1"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5ED0DDA42DD04C90134CF6B08BC051" ma:contentTypeVersion="17" ma:contentTypeDescription="Crée un document." ma:contentTypeScope="" ma:versionID="b6ddc46992b94d58c82e50df5361bf0f">
  <xsd:schema xmlns:xsd="http://www.w3.org/2001/XMLSchema" xmlns:xs="http://www.w3.org/2001/XMLSchema" xmlns:p="http://schemas.microsoft.com/office/2006/metadata/properties" xmlns:ns3="c0566931-7662-49b1-b73d-af943b5cca58" xmlns:ns4="9d344d26-08ab-40d0-897d-b8a7f4772261" targetNamespace="http://schemas.microsoft.com/office/2006/metadata/properties" ma:root="true" ma:fieldsID="d9c993b3940637e97082079e440d3f6d" ns3:_="" ns4:_="">
    <xsd:import namespace="c0566931-7662-49b1-b73d-af943b5cca58"/>
    <xsd:import namespace="9d344d26-08ab-40d0-897d-b8a7f477226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566931-7662-49b1-b73d-af943b5cca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344d26-08ab-40d0-897d-b8a7f477226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Partage du hachage d’indicateu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E61AE57-C71E-42A0-8EB4-4C8E0AA4001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B2E759F-BC1F-4453-B992-892C4A8F3A01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9d344d26-08ab-40d0-897d-b8a7f4772261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c0566931-7662-49b1-b73d-af943b5cca58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F1C23F2-66B8-45DE-B6B6-79A0CC45DA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566931-7662-49b1-b73d-af943b5cca58"/>
    <ds:schemaRef ds:uri="9d344d26-08ab-40d0-897d-b8a7f477226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Introduction</vt:lpstr>
      <vt:lpstr>Isoperm</vt:lpstr>
      <vt:lpstr>Bibliographie</vt:lpstr>
      <vt:lpstr>C1</vt:lpstr>
      <vt:lpstr>Bibliographie!_Hlk157672933</vt:lpstr>
      <vt:lpstr>Introduction!_Hlk160615885</vt:lpstr>
      <vt:lpstr>Introduction!_Hlk164949120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</dc:creator>
  <cp:lastModifiedBy>Anne-Laurence DUPONT</cp:lastModifiedBy>
  <cp:lastPrinted>2017-05-05T22:01:09Z</cp:lastPrinted>
  <dcterms:created xsi:type="dcterms:W3CDTF">2013-12-20T15:04:17Z</dcterms:created>
  <dcterms:modified xsi:type="dcterms:W3CDTF">2025-05-03T14:30:44Z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db4b7a6-9caa-4b32-95da-d5cfefd952da_Enabled">
    <vt:lpwstr>true</vt:lpwstr>
  </property>
  <property fmtid="{D5CDD505-2E9C-101B-9397-08002B2CF9AE}" pid="3" name="MSIP_Label_adb4b7a6-9caa-4b32-95da-d5cfefd952da_SetDate">
    <vt:lpwstr>2023-01-04T21:26:16Z</vt:lpwstr>
  </property>
  <property fmtid="{D5CDD505-2E9C-101B-9397-08002B2CF9AE}" pid="4" name="MSIP_Label_adb4b7a6-9caa-4b32-95da-d5cfefd952da_Method">
    <vt:lpwstr>Standard</vt:lpwstr>
  </property>
  <property fmtid="{D5CDD505-2E9C-101B-9397-08002B2CF9AE}" pid="5" name="MSIP_Label_adb4b7a6-9caa-4b32-95da-d5cfefd952da_Name">
    <vt:lpwstr>Unclassified</vt:lpwstr>
  </property>
  <property fmtid="{D5CDD505-2E9C-101B-9397-08002B2CF9AE}" pid="6" name="MSIP_Label_adb4b7a6-9caa-4b32-95da-d5cfefd952da_SiteId">
    <vt:lpwstr>7969f40a-ef10-4cad-a9c2-ea2ca603743a</vt:lpwstr>
  </property>
  <property fmtid="{D5CDD505-2E9C-101B-9397-08002B2CF9AE}" pid="7" name="MSIP_Label_adb4b7a6-9caa-4b32-95da-d5cfefd952da_ActionId">
    <vt:lpwstr>4d6f97b7-782a-4ce2-a2cb-5ada7679cfe1</vt:lpwstr>
  </property>
  <property fmtid="{D5CDD505-2E9C-101B-9397-08002B2CF9AE}" pid="8" name="MSIP_Label_adb4b7a6-9caa-4b32-95da-d5cfefd952da_ContentBits">
    <vt:lpwstr>0</vt:lpwstr>
  </property>
  <property fmtid="{D5CDD505-2E9C-101B-9397-08002B2CF9AE}" pid="9" name="ContentTypeId">
    <vt:lpwstr>0x010100E95ED0DDA42DD04C90134CF6B08BC051</vt:lpwstr>
  </property>
</Properties>
</file>